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122-2021 wsp\Addendum 1\"/>
    </mc:Choice>
  </mc:AlternateContent>
  <xr:revisionPtr revIDLastSave="0" documentId="13_ncr:1_{29EFF5F2-2578-480B-89E7-29E2CE5CE377}" xr6:coauthVersionLast="36" xr6:coauthVersionMax="45" xr10:uidLastSave="{00000000-0000-0000-0000-000000000000}"/>
  <bookViews>
    <workbookView xWindow="0" yWindow="0" windowWidth="20490" windowHeight="6945" xr2:uid="{00000000-000D-0000-FFFF-FFFF00000000}"/>
  </bookViews>
  <sheets>
    <sheet name="122-2021_FORM B - PRICES" sheetId="1" r:id="rId1"/>
  </sheets>
  <definedNames>
    <definedName name="_12TENDER_SUBMISSI">'122-2021_FORM B - PRICES'!#REF!</definedName>
    <definedName name="_4PAGE_1_OF_13">'122-2021_FORM B - PRICES'!#REF!</definedName>
    <definedName name="_8TENDER_NO._181">'122-2021_FORM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'122-2021_FORM B - PRICES'!#REF!</definedName>
    <definedName name="_xlnm.Print_Area" localSheetId="0">'122-2021_FORM B - PRICES'!$B$6:$H$136</definedName>
    <definedName name="_xlnm.Print_Titles" localSheetId="0">'122-2021_FORM B - PRICES'!$1:$5</definedName>
    <definedName name="_xlnm.Print_Titles">'122-2021_FORM B - PRICES'!$B$4:$IT$4</definedName>
    <definedName name="TEMP">'122-2021_FORM B - PRICES'!#REF!</definedName>
    <definedName name="TESTHEAD">'122-2021_FORM B - PRICES'!#REF!</definedName>
    <definedName name="XEVERYTHING">'122-2021_FORM B - PRICES'!$B$1:$IT$120</definedName>
    <definedName name="XITEMS">'122-2021_FORM B - PRICES'!$B$6:$IT$120</definedName>
  </definedNames>
  <calcPr calcId="191029" fullPrecision="0"/>
</workbook>
</file>

<file path=xl/calcChain.xml><?xml version="1.0" encoding="utf-8"?>
<calcChain xmlns="http://schemas.openxmlformats.org/spreadsheetml/2006/main">
  <c r="H118" i="1" l="1"/>
  <c r="H116" i="1" l="1"/>
  <c r="H115" i="1" l="1"/>
  <c r="H114" i="1"/>
  <c r="H74" i="1"/>
  <c r="H72" i="1" l="1"/>
  <c r="H57" i="1"/>
  <c r="H71" i="1"/>
  <c r="H70" i="1"/>
  <c r="H68" i="1"/>
  <c r="H65" i="1" l="1"/>
  <c r="H64" i="1"/>
  <c r="H62" i="1"/>
  <c r="H60" i="1"/>
  <c r="H56" i="1"/>
  <c r="H55" i="1"/>
  <c r="H54" i="1"/>
  <c r="H53" i="1"/>
  <c r="H52" i="1"/>
  <c r="H51" i="1"/>
  <c r="H49" i="1"/>
  <c r="H48" i="1"/>
  <c r="H45" i="1" l="1"/>
  <c r="H44" i="1"/>
  <c r="H43" i="1"/>
  <c r="H41" i="1"/>
  <c r="H28" i="1"/>
  <c r="H39" i="1"/>
  <c r="H37" i="1"/>
  <c r="H35" i="1"/>
  <c r="H34" i="1"/>
  <c r="H33" i="1"/>
  <c r="H32" i="1"/>
  <c r="H30" i="1"/>
  <c r="H15" i="1"/>
  <c r="H14" i="1"/>
  <c r="H13" i="1"/>
  <c r="H11" i="1"/>
  <c r="H9" i="1"/>
  <c r="H8" i="1"/>
  <c r="H26" i="1"/>
  <c r="H25" i="1"/>
  <c r="H24" i="1"/>
  <c r="H23" i="1"/>
  <c r="H21" i="1"/>
  <c r="H19" i="1"/>
  <c r="H18" i="1"/>
  <c r="H126" i="1"/>
  <c r="H124" i="1"/>
  <c r="H100" i="1" l="1"/>
  <c r="H111" i="1"/>
  <c r="H110" i="1"/>
  <c r="H109" i="1"/>
  <c r="H108" i="1"/>
  <c r="H107" i="1"/>
  <c r="H106" i="1"/>
  <c r="H104" i="1"/>
  <c r="H102" i="1"/>
  <c r="H99" i="1"/>
  <c r="H98" i="1"/>
  <c r="H97" i="1"/>
  <c r="H95" i="1"/>
  <c r="H92" i="1"/>
  <c r="H90" i="1"/>
  <c r="H89" i="1"/>
  <c r="H88" i="1"/>
  <c r="H87" i="1"/>
  <c r="H86" i="1"/>
  <c r="H85" i="1"/>
  <c r="H84" i="1"/>
  <c r="H81" i="1"/>
  <c r="H79" i="1"/>
  <c r="H77" i="1"/>
  <c r="H119" i="1" l="1"/>
  <c r="C134" i="1"/>
  <c r="B134" i="1"/>
  <c r="C130" i="1"/>
  <c r="B130" i="1"/>
  <c r="H129" i="1"/>
  <c r="H130" i="1" s="1"/>
  <c r="H134" i="1" s="1"/>
  <c r="H127" i="1" l="1"/>
  <c r="H133" i="1" s="1"/>
  <c r="B133" i="1"/>
  <c r="B132" i="1"/>
  <c r="B127" i="1"/>
  <c r="B119" i="1"/>
  <c r="C133" i="1"/>
  <c r="C132" i="1"/>
  <c r="C127" i="1"/>
  <c r="C119" i="1"/>
  <c r="H132" i="1" l="1"/>
  <c r="G135" i="1" s="1"/>
</calcChain>
</file>

<file path=xl/sharedStrings.xml><?xml version="1.0" encoding="utf-8"?>
<sst xmlns="http://schemas.openxmlformats.org/spreadsheetml/2006/main" count="516" uniqueCount="326">
  <si>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</si>
  <si>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</si>
  <si>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</si>
  <si>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</si>
  <si>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</si>
  <si>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</si>
  <si>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</si>
  <si>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</si>
  <si>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</si>
  <si>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</si>
  <si>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</si>
  <si>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</si>
  <si>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</si>
  <si>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</si>
  <si>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</si>
  <si>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</si>
  <si>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</si>
  <si>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</si>
  <si>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</si>
  <si>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</si>
  <si>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</si>
  <si>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</si>
  <si>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</si>
  <si>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</si>
  <si>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</si>
  <si>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</si>
  <si>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</si>
  <si>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</si>
  <si>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</si>
  <si>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</si>
  <si>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</si>
  <si>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each</t>
  </si>
  <si>
    <t>ii)</t>
  </si>
  <si>
    <t>B094</t>
  </si>
  <si>
    <t>Drilled Dowels</t>
  </si>
  <si>
    <t>B097</t>
  </si>
  <si>
    <t>Drilled Tie Bars</t>
  </si>
  <si>
    <t>B099</t>
  </si>
  <si>
    <t>25 M Deformed Tie Bar</t>
  </si>
  <si>
    <t>m</t>
  </si>
  <si>
    <t>iii)</t>
  </si>
  <si>
    <t>Concrete Curb Renewal</t>
  </si>
  <si>
    <t>SD-203A</t>
  </si>
  <si>
    <t>C001</t>
  </si>
  <si>
    <t>Concrete Pavements, Median Slabs, Bull-noses, and Safety Medians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</si>
  <si>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</si>
  <si>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</si>
  <si>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</si>
  <si>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</si>
  <si>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</si>
  <si>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</si>
  <si>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</si>
  <si>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</si>
  <si>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</si>
  <si>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</si>
  <si>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</si>
  <si>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</si>
  <si>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</si>
  <si>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</si>
  <si>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</si>
  <si>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</si>
  <si>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</si>
  <si>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</si>
  <si>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</si>
  <si>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C019</t>
  </si>
  <si>
    <t>Concrete Pavements for Early Opening</t>
  </si>
  <si>
    <t>E024</t>
  </si>
  <si>
    <t>E025</t>
  </si>
  <si>
    <t>Replacing Existing Risers</t>
  </si>
  <si>
    <t>F002A</t>
  </si>
  <si>
    <t>Adjustment of Valve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</si>
  <si>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</si>
  <si>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</si>
  <si>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</si>
  <si>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</si>
  <si>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</si>
  <si>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</si>
  <si>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</si>
  <si>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</si>
  <si>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</si>
  <si>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</si>
  <si>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</si>
  <si>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</si>
  <si>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</si>
  <si>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</si>
  <si>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</si>
  <si>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</si>
  <si>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</si>
  <si>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</si>
  <si>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</si>
  <si>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</si>
  <si>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</si>
  <si>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</si>
  <si>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</si>
  <si>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Curb Ramp (8-12 mm reveal ht, Monolithic)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</si>
  <si>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</si>
  <si>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</si>
  <si>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</si>
  <si>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</si>
  <si>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</si>
  <si>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</si>
  <si>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</si>
  <si>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</si>
  <si>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</si>
  <si>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</si>
  <si>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</si>
  <si>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</si>
  <si>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</si>
  <si>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</si>
  <si>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</si>
  <si>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</si>
  <si>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</si>
  <si>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</si>
  <si>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</si>
  <si>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</si>
  <si>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</si>
  <si>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</si>
  <si>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</si>
  <si>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</si>
  <si>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</si>
  <si>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</si>
  <si>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</si>
  <si>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</si>
  <si>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</si>
  <si>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</si>
  <si>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</si>
  <si>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</si>
  <si>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</si>
  <si>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</si>
  <si>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</si>
  <si>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</si>
  <si>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</si>
  <si>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</si>
  <si>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</si>
  <si>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</si>
  <si>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</si>
  <si>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</si>
  <si>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</si>
  <si>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</si>
  <si>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</si>
  <si>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</si>
  <si>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</si>
  <si>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E038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</si>
  <si>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</si>
  <si>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</si>
  <si>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</si>
  <si>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</si>
  <si>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</si>
  <si>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</si>
  <si>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</si>
  <si>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76 mm</t>
  </si>
  <si>
    <t>A.1</t>
  </si>
  <si>
    <t>B003</t>
  </si>
  <si>
    <t>Asphalt Pavement</t>
  </si>
  <si>
    <t xml:space="preserve">CW 3230-R8
</t>
  </si>
  <si>
    <t>B096</t>
  </si>
  <si>
    <t>28.6 mm Diameter</t>
  </si>
  <si>
    <t>Monolithic Median Slab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</si>
  <si>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</si>
  <si>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</si>
  <si>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</si>
  <si>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</si>
  <si>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</si>
  <si>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</si>
  <si>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</si>
  <si>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C007</t>
  </si>
  <si>
    <t>SD-226A</t>
  </si>
  <si>
    <t>SD-223B</t>
  </si>
  <si>
    <t>C050</t>
  </si>
  <si>
    <t>Supply and Installation of Dowel Assemblies</t>
  </si>
  <si>
    <t>CW 3310-R17</t>
  </si>
  <si>
    <t>SD-024, 1200 mm deep</t>
  </si>
  <si>
    <t>E011</t>
  </si>
  <si>
    <t>A.33</t>
  </si>
  <si>
    <t xml:space="preserve">300 mm </t>
  </si>
  <si>
    <t>A.34</t>
  </si>
  <si>
    <t>E026</t>
  </si>
  <si>
    <t>A.35</t>
  </si>
  <si>
    <t>A.36</t>
  </si>
  <si>
    <t>A.37</t>
  </si>
  <si>
    <t>A.38</t>
  </si>
  <si>
    <t>A.39</t>
  </si>
  <si>
    <t>A.40</t>
  </si>
  <si>
    <t>A.41</t>
  </si>
  <si>
    <t>A.42</t>
  </si>
  <si>
    <t>F004</t>
  </si>
  <si>
    <t>38 mm</t>
  </si>
  <si>
    <t>F006</t>
  </si>
  <si>
    <t>64 mm</t>
  </si>
  <si>
    <t>WATER AND WASTE WORK</t>
  </si>
  <si>
    <t>E017</t>
  </si>
  <si>
    <t>Sewer Repair - Up to 3.0 Meters Long</t>
  </si>
  <si>
    <t>Class 3 Backfill</t>
  </si>
  <si>
    <t>E022A</t>
  </si>
  <si>
    <t>Sewer Inspection ( following repair)</t>
  </si>
  <si>
    <t>B.2</t>
  </si>
  <si>
    <t>C.1</t>
  </si>
  <si>
    <t>(SEE B10)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</si>
  <si>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</si>
  <si>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</si>
  <si>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</si>
  <si>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</si>
  <si>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</si>
  <si>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</si>
  <si>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</si>
  <si>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</si>
  <si>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</si>
  <si>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</si>
  <si>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</si>
  <si>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</si>
  <si>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</si>
  <si>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Barrier (100 mm reveal ht, Dowelled)</t>
  </si>
  <si>
    <t>Modified Barrier (150 mm reveal ht, Dowelled)</t>
  </si>
  <si>
    <t>B191</t>
  </si>
  <si>
    <t>Main Line Paving</t>
  </si>
  <si>
    <t xml:space="preserve">CW 3450-R6 </t>
  </si>
  <si>
    <t>B202</t>
  </si>
  <si>
    <t>50 - 100 mm Depth (Asphalt)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</si>
  <si>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</si>
  <si>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</si>
  <si>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</si>
  <si>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</si>
  <si>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</si>
  <si>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</si>
  <si>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</si>
  <si>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B121rl</t>
  </si>
  <si>
    <t>Greater than 20 sq.m.</t>
  </si>
  <si>
    <t>B155rl</t>
  </si>
  <si>
    <t>SD-205,
SD-206A</t>
  </si>
  <si>
    <t>AP-006 - Standard Frame for Manhole and Catch Basin</t>
  </si>
  <si>
    <t>AP-007 - Standard Solid Cover for Standard Frame</t>
  </si>
  <si>
    <t>Less than 3 m</t>
  </si>
  <si>
    <t>ROADWORKS - REMOVALS/RENEWALS</t>
  </si>
  <si>
    <t>MOBILIZATION /DEMOLIBIZATION</t>
  </si>
  <si>
    <t>L. sum</t>
  </si>
  <si>
    <t>I001</t>
  </si>
  <si>
    <t>Mobilization/Demobilization</t>
  </si>
  <si>
    <t>E007D</t>
  </si>
  <si>
    <t>Remove and Replace Existing Catch Pit</t>
  </si>
  <si>
    <t>E007E</t>
  </si>
  <si>
    <t>AP-008 - Standard Grated Cover for Standard Frame</t>
  </si>
  <si>
    <t xml:space="preserve"> </t>
  </si>
  <si>
    <t>E034</t>
  </si>
  <si>
    <t>Connecting to Existing Catch Basin</t>
  </si>
  <si>
    <t>E035</t>
  </si>
  <si>
    <t>250 mm Drainage Connection Pipe</t>
  </si>
  <si>
    <t>E042</t>
  </si>
  <si>
    <t>Connecting New Sewer Service to Existing Sewer Service</t>
  </si>
  <si>
    <t>E043</t>
  </si>
  <si>
    <t>F015</t>
  </si>
  <si>
    <t>Adjustment of Curb and Gutter Frames</t>
  </si>
  <si>
    <t>Trenchless Installation, Class B Type 2 Bedding, Class 2 Backfill</t>
  </si>
  <si>
    <t>E017G</t>
  </si>
  <si>
    <t>E017H</t>
  </si>
  <si>
    <t>CW 2145-R4</t>
  </si>
  <si>
    <t>E022E</t>
  </si>
  <si>
    <t>HENDERSON HIGHWAY - SEWER REPAIR (S-MA40006756)</t>
  </si>
  <si>
    <t>300 mm, CS</t>
  </si>
  <si>
    <t>CW 3110-R21</t>
  </si>
  <si>
    <t>B004</t>
  </si>
  <si>
    <t>Slab Replacement</t>
  </si>
  <si>
    <t>B010</t>
  </si>
  <si>
    <t>230 mm Concrete Pavement (Plain-Dowelled)</t>
  </si>
  <si>
    <t>B017</t>
  </si>
  <si>
    <t>Partial Slab Patches</t>
  </si>
  <si>
    <t>B022</t>
  </si>
  <si>
    <t>230 mm Concrete Pavement (Type A)</t>
  </si>
  <si>
    <t>B023</t>
  </si>
  <si>
    <t>230 mm Concrete Pavement (Type B)</t>
  </si>
  <si>
    <t>B024</t>
  </si>
  <si>
    <t>230 mm Concrete Pavement (Type C)</t>
  </si>
  <si>
    <t>B025</t>
  </si>
  <si>
    <t>230 mm Concrete Pavement (Type D)</t>
  </si>
  <si>
    <t>Supplying and Placing Sub-base Material</t>
  </si>
  <si>
    <t>A007A1</t>
  </si>
  <si>
    <t>50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</si>
  <si>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</si>
  <si>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</si>
  <si>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</si>
  <si>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</si>
  <si>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</si>
  <si>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</si>
  <si>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HENDERSON HIGHWAY - LEIGHTON AVENUE TO McLEOD AVENUE</t>
  </si>
  <si>
    <t>B070-72</t>
  </si>
  <si>
    <t>B082-72</t>
  </si>
  <si>
    <t>B083-72</t>
  </si>
  <si>
    <t>B084-72</t>
  </si>
  <si>
    <t>B085-72</t>
  </si>
  <si>
    <t>B047-24</t>
  </si>
  <si>
    <t>Partial Slab Patches - Early Opening (24 hour)</t>
  </si>
  <si>
    <t>B054-24</t>
  </si>
  <si>
    <t>B116rl</t>
  </si>
  <si>
    <t>3 m to 30 m</t>
  </si>
  <si>
    <t xml:space="preserve">c) </t>
  </si>
  <si>
    <t>B159rl</t>
  </si>
  <si>
    <t>Greater than 30 m</t>
  </si>
  <si>
    <t>B167rlA</t>
  </si>
  <si>
    <t>B185rlD</t>
  </si>
  <si>
    <t>Splash Strip, ( Separate, 600 mm width)</t>
  </si>
  <si>
    <t>CW 3410-R12</t>
  </si>
  <si>
    <t>Construction of 230 mm Concrete Pavement (Plain-Dowelled)</t>
  </si>
  <si>
    <t>C025-72</t>
  </si>
  <si>
    <t>Construction of 230 mm Concrete Pavement for Early Opening 72 Hour (Plain-Dowelled)</t>
  </si>
  <si>
    <t>C029-72</t>
  </si>
  <si>
    <t>Construction of 150 mm Concrete Pavement for Early Opening 72 Hour (Reinforced)</t>
  </si>
  <si>
    <t>B188</t>
  </si>
  <si>
    <t>Barrier (100 mm reveal ht, Separate)</t>
  </si>
  <si>
    <t>Plugging Existing Sewers and Sewer Services Smaller Than 300 Millimetres</t>
  </si>
  <si>
    <t>E13</t>
  </si>
  <si>
    <t>E2</t>
  </si>
  <si>
    <t>G005</t>
  </si>
  <si>
    <t>Salt Tolerant Grass Seeding</t>
  </si>
  <si>
    <t>E12</t>
  </si>
  <si>
    <t xml:space="preserve">MISCELLANEOUS </t>
  </si>
  <si>
    <t>100 mm Sidewalk with Block Outs</t>
  </si>
  <si>
    <t>SD-229D</t>
  </si>
  <si>
    <t>A.17</t>
  </si>
  <si>
    <t>250 mm (PVC) Connecting Pipe</t>
  </si>
  <si>
    <t>Connecting to 300 mm (CONC) Sewer</t>
  </si>
  <si>
    <t>B.1</t>
  </si>
  <si>
    <t>B155rl1</t>
  </si>
  <si>
    <t>B155rl2</t>
  </si>
  <si>
    <t>B159rl1</t>
  </si>
  <si>
    <t>B159rl2</t>
  </si>
  <si>
    <t>B159rl3</t>
  </si>
  <si>
    <t>FORM B 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</si>
</sst>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  <font>
      <b/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63">
    <xf numFmtId="0" fontId="0" fillId="2" borderId="0" xfId="0" applyNumberFormat="1"/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22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29" xfId="0" applyNumberFormat="1" applyBorder="1" applyAlignment="1">
      <alignment horizontal="right"/>
    </xf>
    <xf numFmtId="7" fontId="5" fillId="0" borderId="0" xfId="0" applyNumberFormat="1" applyFont="1" applyFill="1" applyAlignment="1">
      <alignment horizontal="centerContinuous" vertical="center"/>
    </xf>
    <xf numFmtId="1" fontId="4" fillId="0" borderId="0" xfId="0" applyNumberFormat="1" applyFont="1" applyFill="1" applyAlignment="1">
      <alignment horizontal="centerContinuous" vertical="top"/>
    </xf>
    <xf numFmtId="0" fontId="4" fillId="0" borderId="0" xfId="0" applyNumberFormat="1" applyFont="1" applyFill="1" applyAlignment="1">
      <alignment horizontal="centerContinuous" vertical="center"/>
    </xf>
    <xf numFmtId="0" fontId="0" fillId="0" borderId="0" xfId="0" applyNumberFormat="1" applyFill="1"/>
    <xf numFmtId="7" fontId="1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NumberFormat="1" applyFill="1" applyAlignment="1">
      <alignment horizontal="centerContinuous" vertical="center"/>
    </xf>
    <xf numFmtId="0" fontId="0" fillId="0" borderId="0" xfId="0" applyNumberFormat="1" applyFill="1" applyAlignment="1">
      <alignment vertical="top"/>
    </xf>
    <xf numFmtId="0" fontId="0" fillId="0" borderId="0" xfId="0" applyNumberFormat="1" applyFill="1" applyAlignment="1"/>
    <xf numFmtId="7" fontId="0" fillId="0" borderId="0" xfId="0" applyNumberFormat="1" applyFill="1" applyAlignment="1">
      <alignment horizontal="centerContinuous" vertical="center"/>
    </xf>
    <xf numFmtId="2" fontId="0" fillId="0" borderId="0" xfId="0" applyNumberFormat="1" applyFill="1" applyAlignment="1">
      <alignment horizontal="centerContinuous"/>
    </xf>
    <xf numFmtId="0" fontId="0" fillId="0" borderId="16" xfId="0" applyNumberFormat="1" applyFill="1" applyBorder="1" applyAlignment="1">
      <alignment horizontal="center" vertical="top"/>
    </xf>
    <xf numFmtId="0" fontId="0" fillId="0" borderId="17" xfId="0" applyNumberFormat="1" applyFill="1" applyBorder="1" applyAlignment="1">
      <alignment horizontal="center"/>
    </xf>
    <xf numFmtId="0" fontId="0" fillId="0" borderId="16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7" fontId="0" fillId="0" borderId="18" xfId="0" applyNumberFormat="1" applyFill="1" applyBorder="1" applyAlignment="1">
      <alignment horizontal="right"/>
    </xf>
    <xf numFmtId="0" fontId="0" fillId="0" borderId="23" xfId="0" applyNumberFormat="1" applyFill="1" applyBorder="1" applyAlignment="1">
      <alignment vertical="top"/>
    </xf>
    <xf numFmtId="0" fontId="0" fillId="0" borderId="26" xfId="0" applyNumberFormat="1" applyFill="1" applyBorder="1"/>
    <xf numFmtId="0" fontId="0" fillId="0" borderId="23" xfId="0" applyNumberFormat="1" applyFill="1" applyBorder="1" applyAlignment="1">
      <alignment horizontal="center"/>
    </xf>
    <xf numFmtId="0" fontId="0" fillId="0" borderId="27" xfId="0" applyNumberFormat="1" applyFill="1" applyBorder="1"/>
    <xf numFmtId="7" fontId="0" fillId="0" borderId="27" xfId="0" applyNumberFormat="1" applyFill="1" applyBorder="1" applyAlignment="1">
      <alignment horizontal="right"/>
    </xf>
    <xf numFmtId="0" fontId="0" fillId="0" borderId="27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7" fontId="0" fillId="0" borderId="20" xfId="0" applyNumberFormat="1" applyFill="1" applyBorder="1" applyAlignment="1">
      <alignment horizontal="right"/>
    </xf>
    <xf numFmtId="166" fontId="50" fillId="0" borderId="1" xfId="0" applyNumberFormat="1" applyFont="1" applyFill="1" applyBorder="1" applyAlignment="1" applyProtection="1">
      <alignment vertical="top"/>
      <protection locked="0"/>
    </xf>
    <xf numFmtId="7" fontId="0" fillId="0" borderId="21" xfId="0" applyNumberFormat="1" applyFill="1" applyBorder="1" applyAlignment="1">
      <alignment horizontal="right"/>
    </xf>
    <xf numFmtId="0" fontId="0" fillId="0" borderId="28" xfId="0" applyNumberFormat="1" applyFill="1" applyBorder="1" applyAlignment="1">
      <alignment vertical="top"/>
    </xf>
    <xf numFmtId="0" fontId="0" fillId="0" borderId="13" xfId="0" applyNumberFormat="1" applyFill="1" applyBorder="1"/>
    <xf numFmtId="0" fontId="0" fillId="0" borderId="13" xfId="0" applyNumberFormat="1" applyFill="1" applyBorder="1" applyAlignment="1">
      <alignment horizontal="center"/>
    </xf>
    <xf numFmtId="7" fontId="0" fillId="0" borderId="13" xfId="0" applyNumberFormat="1" applyFill="1" applyBorder="1" applyAlignment="1">
      <alignment horizontal="right"/>
    </xf>
    <xf numFmtId="0" fontId="0" fillId="0" borderId="31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center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0" fillId="0" borderId="1" xfId="81" applyNumberFormat="1" applyFont="1" applyFill="1" applyBorder="1" applyAlignment="1" applyProtection="1">
      <alignment vertical="top"/>
    </xf>
    <xf numFmtId="1" fontId="50" fillId="0" borderId="1" xfId="81" applyNumberFormat="1" applyFont="1" applyFill="1" applyBorder="1" applyAlignment="1" applyProtection="1">
      <alignment horizontal="right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5" borderId="32" xfId="81" applyNumberFormat="1" applyFont="1" applyFill="1" applyBorder="1" applyAlignment="1" applyProtection="1">
      <alignment horizontal="center" vertical="top" wrapText="1"/>
    </xf>
    <xf numFmtId="7" fontId="8" fillId="2" borderId="38" xfId="81" applyNumberFormat="1" applyBorder="1" applyAlignment="1">
      <alignment horizontal="right" vertical="center"/>
    </xf>
    <xf numFmtId="165" fontId="50" fillId="0" borderId="1" xfId="0" applyNumberFormat="1" applyFont="1" applyFill="1" applyBorder="1" applyAlignment="1">
      <alignment horizontal="left" vertical="top" wrapText="1"/>
    </xf>
    <xf numFmtId="164" fontId="50" fillId="0" borderId="1" xfId="0" applyNumberFormat="1" applyFont="1" applyFill="1" applyBorder="1" applyAlignment="1">
      <alignment horizontal="left" vertical="top" wrapText="1"/>
    </xf>
    <xf numFmtId="164" fontId="50" fillId="0" borderId="1" xfId="0" applyNumberFormat="1" applyFont="1" applyFill="1" applyBorder="1" applyAlignment="1">
      <alignment horizontal="center" vertical="top" wrapText="1"/>
    </xf>
    <xf numFmtId="0" fontId="50" fillId="0" borderId="1" xfId="0" applyFont="1" applyFill="1" applyBorder="1" applyAlignment="1">
      <alignment horizontal="center" vertical="top" wrapText="1"/>
    </xf>
    <xf numFmtId="1" fontId="50" fillId="0" borderId="1" xfId="0" applyNumberFormat="1" applyFont="1" applyFill="1" applyBorder="1" applyAlignment="1">
      <alignment horizontal="right" vertical="top" wrapText="1"/>
    </xf>
    <xf numFmtId="166" fontId="50" fillId="0" borderId="1" xfId="0" applyNumberFormat="1" applyFont="1" applyFill="1" applyBorder="1" applyAlignment="1">
      <alignment vertical="top" wrapText="1"/>
    </xf>
    <xf numFmtId="0" fontId="51" fillId="25" borderId="0" xfId="0" applyFont="1" applyFill="1"/>
    <xf numFmtId="165" fontId="50" fillId="0" borderId="1" xfId="0" applyNumberFormat="1" applyFont="1" applyFill="1" applyBorder="1" applyAlignment="1">
      <alignment horizontal="center" vertical="top" wrapText="1"/>
    </xf>
    <xf numFmtId="166" fontId="50" fillId="0" borderId="1" xfId="0" applyNumberFormat="1" applyFont="1" applyFill="1" applyBorder="1" applyAlignment="1">
      <alignment vertical="top"/>
    </xf>
    <xf numFmtId="165" fontId="50" fillId="0" borderId="1" xfId="0" applyNumberFormat="1" applyFont="1" applyFill="1" applyBorder="1" applyAlignment="1">
      <alignment horizontal="right" vertical="top" wrapText="1"/>
    </xf>
    <xf numFmtId="4" fontId="50" fillId="25" borderId="0" xfId="0" applyNumberFormat="1" applyFont="1" applyFill="1" applyBorder="1" applyAlignment="1">
      <alignment horizontal="center" vertical="top" wrapText="1"/>
    </xf>
    <xf numFmtId="164" fontId="50" fillId="0" borderId="1" xfId="0" applyNumberFormat="1" applyFont="1" applyFill="1" applyBorder="1" applyAlignment="1">
      <alignment vertical="top" wrapText="1"/>
    </xf>
    <xf numFmtId="0" fontId="51" fillId="25" borderId="0" xfId="0" applyFont="1" applyFill="1" applyAlignment="1">
      <alignment vertical="top"/>
    </xf>
    <xf numFmtId="178" fontId="50" fillId="0" borderId="1" xfId="0" applyNumberFormat="1" applyFont="1" applyFill="1" applyBorder="1" applyAlignment="1">
      <alignment horizontal="right" vertical="top" wrapText="1"/>
    </xf>
    <xf numFmtId="1" fontId="50" fillId="0" borderId="1" xfId="0" applyNumberFormat="1" applyFont="1" applyFill="1" applyBorder="1" applyAlignment="1">
      <alignment horizontal="right" vertical="top"/>
    </xf>
    <xf numFmtId="165" fontId="50" fillId="0" borderId="1" xfId="0" applyNumberFormat="1" applyFont="1" applyFill="1" applyBorder="1" applyAlignment="1">
      <alignment horizontal="left" vertical="top"/>
    </xf>
    <xf numFmtId="178" fontId="50" fillId="0" borderId="1" xfId="0" applyNumberFormat="1" applyFont="1" applyFill="1" applyBorder="1" applyAlignment="1">
      <alignment horizontal="right" vertical="top"/>
    </xf>
    <xf numFmtId="0" fontId="51" fillId="26" borderId="0" xfId="0" applyFont="1" applyFill="1"/>
    <xf numFmtId="0" fontId="54" fillId="25" borderId="0" xfId="0" applyFont="1" applyFill="1"/>
    <xf numFmtId="0" fontId="51" fillId="0" borderId="0" xfId="0" applyFont="1" applyFill="1"/>
    <xf numFmtId="4" fontId="50" fillId="25" borderId="32" xfId="0" applyNumberFormat="1" applyFont="1" applyFill="1" applyBorder="1" applyAlignment="1">
      <alignment horizontal="center" vertical="top" wrapText="1"/>
    </xf>
    <xf numFmtId="167" fontId="50" fillId="25" borderId="32" xfId="0" applyNumberFormat="1" applyFont="1" applyFill="1" applyBorder="1" applyAlignment="1">
      <alignment horizontal="center" vertical="top"/>
    </xf>
    <xf numFmtId="4" fontId="50" fillId="25" borderId="32" xfId="0" applyNumberFormat="1" applyFont="1" applyFill="1" applyBorder="1" applyAlignment="1">
      <alignment horizontal="center" vertical="top"/>
    </xf>
    <xf numFmtId="4" fontId="53" fillId="25" borderId="32" xfId="0" applyNumberFormat="1" applyFont="1" applyFill="1" applyBorder="1" applyAlignment="1">
      <alignment horizontal="center" vertical="top"/>
    </xf>
    <xf numFmtId="7" fontId="0" fillId="2" borderId="38" xfId="0" applyNumberFormat="1" applyBorder="1" applyAlignment="1">
      <alignment horizontal="right"/>
    </xf>
    <xf numFmtId="7" fontId="0" fillId="2" borderId="38" xfId="0" applyNumberFormat="1" applyBorder="1" applyAlignment="1">
      <alignment horizontal="right" vertical="center"/>
    </xf>
    <xf numFmtId="7" fontId="0" fillId="2" borderId="51" xfId="0" applyNumberFormat="1" applyBorder="1" applyAlignment="1">
      <alignment horizontal="right"/>
    </xf>
    <xf numFmtId="166" fontId="50" fillId="0" borderId="33" xfId="0" applyNumberFormat="1" applyFont="1" applyFill="1" applyBorder="1" applyAlignment="1">
      <alignment vertical="top"/>
    </xf>
    <xf numFmtId="0" fontId="0" fillId="0" borderId="27" xfId="0" applyNumberForma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7" fontId="0" fillId="0" borderId="30" xfId="0" applyNumberFormat="1" applyFill="1" applyBorder="1" applyAlignment="1">
      <alignment horizontal="right" vertical="center"/>
    </xf>
    <xf numFmtId="7" fontId="0" fillId="0" borderId="55" xfId="0" applyNumberFormat="1" applyFill="1" applyBorder="1" applyAlignment="1">
      <alignment horizontal="right" vertical="center"/>
    </xf>
    <xf numFmtId="0" fontId="2" fillId="0" borderId="47" xfId="0" applyNumberFormat="1" applyFont="1" applyFill="1" applyBorder="1" applyAlignment="1">
      <alignment vertical="top"/>
    </xf>
    <xf numFmtId="164" fontId="6" fillId="0" borderId="19" xfId="0" applyNumberFormat="1" applyFont="1" applyFill="1" applyBorder="1" applyAlignment="1" applyProtection="1">
      <alignment horizontal="left" vertical="center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horizontal="center" vertical="top"/>
    </xf>
    <xf numFmtId="7" fontId="0" fillId="0" borderId="48" xfId="0" applyNumberFormat="1" applyFill="1" applyBorder="1" applyAlignment="1">
      <alignment horizontal="right"/>
    </xf>
    <xf numFmtId="0" fontId="50" fillId="0" borderId="1" xfId="0" applyFont="1" applyFill="1" applyBorder="1" applyAlignment="1">
      <alignment vertical="center"/>
    </xf>
    <xf numFmtId="164" fontId="6" fillId="0" borderId="19" xfId="0" applyNumberFormat="1" applyFont="1" applyFill="1" applyBorder="1" applyAlignment="1" applyProtection="1">
      <alignment horizontal="left" vertical="center" wrapText="1"/>
    </xf>
    <xf numFmtId="1" fontId="0" fillId="0" borderId="20" xfId="0" applyNumberFormat="1" applyFill="1" applyBorder="1" applyAlignment="1">
      <alignment vertical="top"/>
    </xf>
    <xf numFmtId="0" fontId="0" fillId="0" borderId="47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vertical="top"/>
    </xf>
    <xf numFmtId="164" fontId="50" fillId="0" borderId="1" xfId="80" applyNumberFormat="1" applyFont="1" applyFill="1" applyBorder="1" applyAlignment="1">
      <alignment horizontal="left" vertical="top" wrapText="1"/>
    </xf>
    <xf numFmtId="0" fontId="0" fillId="0" borderId="47" xfId="0" applyNumberFormat="1" applyFill="1" applyBorder="1" applyAlignment="1">
      <alignment vertical="top"/>
    </xf>
    <xf numFmtId="164" fontId="50" fillId="0" borderId="1" xfId="80" applyNumberFormat="1" applyFont="1" applyFill="1" applyBorder="1" applyAlignment="1">
      <alignment horizontal="center" vertical="top" wrapText="1"/>
    </xf>
    <xf numFmtId="0" fontId="2" fillId="0" borderId="49" xfId="0" applyNumberFormat="1" applyFont="1" applyFill="1" applyBorder="1" applyAlignment="1">
      <alignment horizontal="center" vertical="center"/>
    </xf>
    <xf numFmtId="7" fontId="0" fillId="0" borderId="50" xfId="0" applyNumberFormat="1" applyFill="1" applyBorder="1" applyAlignment="1">
      <alignment horizontal="right"/>
    </xf>
    <xf numFmtId="0" fontId="2" fillId="0" borderId="47" xfId="0" applyNumberFormat="1" applyFont="1" applyFill="1" applyBorder="1" applyAlignment="1">
      <alignment horizontal="center" vertical="center"/>
    </xf>
    <xf numFmtId="7" fontId="0" fillId="0" borderId="48" xfId="0" applyNumberFormat="1" applyFill="1" applyBorder="1" applyAlignment="1">
      <alignment horizontal="right" vertical="center"/>
    </xf>
    <xf numFmtId="164" fontId="2" fillId="0" borderId="19" xfId="0" applyNumberFormat="1" applyFont="1" applyFill="1" applyBorder="1" applyAlignment="1" applyProtection="1">
      <alignment horizontal="left" vertical="center" wrapText="1"/>
    </xf>
    <xf numFmtId="177" fontId="50" fillId="0" borderId="1" xfId="0" applyNumberFormat="1" applyFont="1" applyFill="1" applyBorder="1" applyAlignment="1">
      <alignment vertical="top"/>
    </xf>
    <xf numFmtId="7" fontId="0" fillId="0" borderId="21" xfId="0" applyNumberFormat="1" applyFill="1" applyBorder="1" applyAlignment="1">
      <alignment horizontal="right" vertical="center"/>
    </xf>
    <xf numFmtId="7" fontId="0" fillId="0" borderId="50" xfId="0" applyNumberFormat="1" applyFill="1" applyBorder="1" applyAlignment="1">
      <alignment horizontal="right" vertical="center"/>
    </xf>
    <xf numFmtId="0" fontId="2" fillId="0" borderId="47" xfId="81" applyNumberFormat="1" applyFont="1" applyFill="1" applyBorder="1" applyAlignment="1">
      <alignment horizontal="center" vertical="center"/>
    </xf>
    <xf numFmtId="7" fontId="8" fillId="0" borderId="20" xfId="81" applyNumberFormat="1" applyFill="1" applyBorder="1" applyAlignment="1">
      <alignment horizontal="right" vertical="center"/>
    </xf>
    <xf numFmtId="7" fontId="8" fillId="0" borderId="48" xfId="81" applyNumberFormat="1" applyFill="1" applyBorder="1" applyAlignment="1">
      <alignment horizontal="right" vertical="center"/>
    </xf>
    <xf numFmtId="166" fontId="50" fillId="0" borderId="1" xfId="81" applyNumberFormat="1" applyFont="1" applyFill="1" applyBorder="1" applyAlignment="1" applyProtection="1">
      <alignment vertical="top"/>
      <protection locked="0"/>
    </xf>
    <xf numFmtId="0" fontId="2" fillId="0" borderId="49" xfId="81" applyNumberFormat="1" applyFont="1" applyFill="1" applyBorder="1" applyAlignment="1">
      <alignment horizontal="center" vertical="center"/>
    </xf>
    <xf numFmtId="7" fontId="8" fillId="0" borderId="21" xfId="81" applyNumberFormat="1" applyFill="1" applyBorder="1" applyAlignment="1">
      <alignment horizontal="right" vertical="center"/>
    </xf>
    <xf numFmtId="7" fontId="8" fillId="0" borderId="50" xfId="81" applyNumberFormat="1" applyFill="1" applyBorder="1" applyAlignment="1">
      <alignment horizontal="right" vertical="center"/>
    </xf>
    <xf numFmtId="0" fontId="0" fillId="0" borderId="53" xfId="0" applyNumberFormat="1" applyFill="1" applyBorder="1" applyAlignment="1">
      <alignment vertical="top"/>
    </xf>
    <xf numFmtId="0" fontId="4" fillId="0" borderId="15" xfId="0" applyNumberFormat="1" applyFont="1" applyFill="1" applyBorder="1"/>
    <xf numFmtId="0" fontId="0" fillId="0" borderId="15" xfId="0" applyNumberFormat="1" applyFill="1" applyBorder="1" applyAlignment="1">
      <alignment horizontal="center"/>
    </xf>
    <xf numFmtId="0" fontId="0" fillId="0" borderId="15" xfId="0" applyNumberFormat="1" applyFill="1" applyBorder="1"/>
    <xf numFmtId="0" fontId="0" fillId="0" borderId="0" xfId="0" applyNumberFormat="1" applyFill="1" applyBorder="1" applyAlignment="1">
      <alignment horizontal="right"/>
    </xf>
    <xf numFmtId="0" fontId="0" fillId="0" borderId="24" xfId="0" applyNumberFormat="1" applyFill="1" applyBorder="1" applyAlignment="1">
      <alignment horizontal="right"/>
    </xf>
    <xf numFmtId="7" fontId="0" fillId="0" borderId="25" xfId="0" applyNumberFormat="1" applyFill="1" applyBorder="1" applyAlignment="1">
      <alignment horizontal="right"/>
    </xf>
    <xf numFmtId="7" fontId="0" fillId="0" borderId="56" xfId="0" applyNumberFormat="1" applyFill="1" applyBorder="1" applyAlignment="1">
      <alignment horizontal="right"/>
    </xf>
    <xf numFmtId="0" fontId="2" fillId="0" borderId="54" xfId="0" applyNumberFormat="1" applyFont="1" applyFill="1" applyBorder="1" applyAlignment="1">
      <alignment horizontal="center" vertical="center"/>
    </xf>
    <xf numFmtId="7" fontId="0" fillId="0" borderId="57" xfId="0" applyNumberFormat="1" applyFill="1" applyBorder="1" applyAlignment="1">
      <alignment horizontal="right"/>
    </xf>
    <xf numFmtId="164" fontId="50" fillId="0" borderId="32" xfId="0" applyNumberFormat="1" applyFont="1" applyFill="1" applyBorder="1" applyAlignment="1">
      <alignment horizontal="left" vertical="top" wrapText="1"/>
    </xf>
    <xf numFmtId="164" fontId="50" fillId="0" borderId="32" xfId="0" applyNumberFormat="1" applyFont="1" applyFill="1" applyBorder="1" applyAlignment="1">
      <alignment horizontal="center" vertical="top" wrapText="1"/>
    </xf>
    <xf numFmtId="165" fontId="50" fillId="0" borderId="2" xfId="0" applyNumberFormat="1" applyFont="1" applyFill="1" applyBorder="1" applyAlignment="1">
      <alignment horizontal="center" vertical="top" wrapText="1"/>
    </xf>
    <xf numFmtId="164" fontId="50" fillId="0" borderId="2" xfId="0" applyNumberFormat="1" applyFont="1" applyFill="1" applyBorder="1" applyAlignment="1">
      <alignment horizontal="left" vertical="top" wrapText="1"/>
    </xf>
    <xf numFmtId="164" fontId="50" fillId="0" borderId="2" xfId="0" applyNumberFormat="1" applyFont="1" applyFill="1" applyBorder="1" applyAlignment="1">
      <alignment horizontal="center" vertical="top" wrapText="1"/>
    </xf>
    <xf numFmtId="0" fontId="50" fillId="0" borderId="2" xfId="0" applyFont="1" applyFill="1" applyBorder="1" applyAlignment="1">
      <alignment horizontal="center" vertical="top" wrapText="1"/>
    </xf>
    <xf numFmtId="178" fontId="50" fillId="0" borderId="2" xfId="0" applyNumberFormat="1" applyFont="1" applyFill="1" applyBorder="1" applyAlignment="1">
      <alignment horizontal="right" vertical="top"/>
    </xf>
    <xf numFmtId="166" fontId="50" fillId="0" borderId="2" xfId="0" applyNumberFormat="1" applyFont="1" applyFill="1" applyBorder="1" applyAlignment="1" applyProtection="1">
      <alignment vertical="top"/>
      <protection locked="0"/>
    </xf>
    <xf numFmtId="166" fontId="50" fillId="0" borderId="2" xfId="0" applyNumberFormat="1" applyFont="1" applyFill="1" applyBorder="1" applyAlignment="1">
      <alignment vertical="top"/>
    </xf>
    <xf numFmtId="1" fontId="50" fillId="0" borderId="2" xfId="0" applyNumberFormat="1" applyFont="1" applyFill="1" applyBorder="1" applyAlignment="1">
      <alignment horizontal="right" vertical="top" wrapText="1"/>
    </xf>
    <xf numFmtId="178" fontId="50" fillId="0" borderId="2" xfId="0" applyNumberFormat="1" applyFont="1" applyFill="1" applyBorder="1" applyAlignment="1">
      <alignment horizontal="right"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4" fontId="50" fillId="25" borderId="1" xfId="0" applyNumberFormat="1" applyFont="1" applyFill="1" applyBorder="1" applyAlignment="1">
      <alignment horizontal="center" vertical="top"/>
    </xf>
    <xf numFmtId="166" fontId="50" fillId="25" borderId="1" xfId="0" applyNumberFormat="1" applyFont="1" applyFill="1" applyBorder="1" applyAlignment="1" applyProtection="1">
      <alignment vertical="top"/>
      <protection locked="0"/>
    </xf>
    <xf numFmtId="7" fontId="0" fillId="0" borderId="34" xfId="0" applyNumberFormat="1" applyFill="1" applyBorder="1" applyAlignment="1">
      <alignment horizontal="center"/>
    </xf>
    <xf numFmtId="0" fontId="0" fillId="0" borderId="35" xfId="0" applyNumberFormat="1" applyFill="1" applyBorder="1" applyAlignment="1"/>
    <xf numFmtId="1" fontId="7" fillId="0" borderId="30" xfId="0" applyNumberFormat="1" applyFont="1" applyFill="1" applyBorder="1" applyAlignment="1">
      <alignment horizontal="left" vertical="center" wrapText="1"/>
    </xf>
    <xf numFmtId="0" fontId="0" fillId="0" borderId="36" xfId="0" applyNumberFormat="1" applyFill="1" applyBorder="1" applyAlignment="1">
      <alignment vertical="center" wrapText="1"/>
    </xf>
    <xf numFmtId="0" fontId="0" fillId="0" borderId="37" xfId="0" applyNumberFormat="1" applyFill="1" applyBorder="1" applyAlignment="1">
      <alignment vertical="center" wrapText="1"/>
    </xf>
    <xf numFmtId="0" fontId="0" fillId="0" borderId="41" xfId="0" applyNumberFormat="1" applyFill="1" applyBorder="1" applyAlignment="1"/>
    <xf numFmtId="0" fontId="0" fillId="0" borderId="42" xfId="0" applyNumberFormat="1" applyFill="1" applyBorder="1" applyAlignment="1"/>
    <xf numFmtId="1" fontId="7" fillId="0" borderId="20" xfId="0" applyNumberFormat="1" applyFont="1" applyFill="1" applyBorder="1" applyAlignment="1">
      <alignment horizontal="left" vertical="center" wrapText="1"/>
    </xf>
    <xf numFmtId="0" fontId="0" fillId="0" borderId="0" xfId="0" applyNumberFormat="1" applyFill="1" applyBorder="1" applyAlignment="1">
      <alignment vertical="center" wrapText="1"/>
    </xf>
    <xf numFmtId="0" fontId="0" fillId="0" borderId="43" xfId="0" applyNumberFormat="1" applyFill="1" applyBorder="1" applyAlignment="1">
      <alignment vertical="center" wrapText="1"/>
    </xf>
    <xf numFmtId="1" fontId="7" fillId="0" borderId="38" xfId="0" applyNumberFormat="1" applyFont="1" applyFill="1" applyBorder="1" applyAlignment="1">
      <alignment horizontal="left" vertical="center" wrapText="1"/>
    </xf>
    <xf numFmtId="0" fontId="0" fillId="0" borderId="39" xfId="0" applyNumberFormat="1" applyFill="1" applyBorder="1" applyAlignment="1">
      <alignment vertical="center" wrapText="1"/>
    </xf>
    <xf numFmtId="0" fontId="0" fillId="0" borderId="40" xfId="0" applyNumberFormat="1" applyFill="1" applyBorder="1" applyAlignment="1">
      <alignment vertical="center" wrapText="1"/>
    </xf>
    <xf numFmtId="1" fontId="3" fillId="0" borderId="38" xfId="0" applyNumberFormat="1" applyFont="1" applyFill="1" applyBorder="1" applyAlignment="1">
      <alignment horizontal="left" vertical="center" wrapText="1"/>
    </xf>
    <xf numFmtId="1" fontId="7" fillId="0" borderId="20" xfId="81" applyNumberFormat="1" applyFont="1" applyFill="1" applyBorder="1" applyAlignment="1">
      <alignment horizontal="left" vertical="center" wrapText="1"/>
    </xf>
    <xf numFmtId="0" fontId="8" fillId="0" borderId="0" xfId="81" applyNumberFormat="1" applyFill="1" applyBorder="1" applyAlignment="1">
      <alignment vertical="center" wrapText="1"/>
    </xf>
    <xf numFmtId="0" fontId="8" fillId="0" borderId="43" xfId="81" applyNumberFormat="1" applyFill="1" applyBorder="1" applyAlignment="1">
      <alignment vertical="center" wrapText="1"/>
    </xf>
    <xf numFmtId="1" fontId="7" fillId="0" borderId="38" xfId="81" applyNumberFormat="1" applyFont="1" applyFill="1" applyBorder="1" applyAlignment="1">
      <alignment horizontal="left" vertical="center" wrapText="1"/>
    </xf>
    <xf numFmtId="0" fontId="8" fillId="0" borderId="39" xfId="81" applyNumberFormat="1" applyFill="1" applyBorder="1" applyAlignment="1">
      <alignment vertical="center" wrapText="1"/>
    </xf>
    <xf numFmtId="0" fontId="8" fillId="0" borderId="40" xfId="81" applyNumberFormat="1" applyFill="1" applyBorder="1" applyAlignment="1">
      <alignment vertical="center" wrapText="1"/>
    </xf>
    <xf numFmtId="1" fontId="52" fillId="0" borderId="44" xfId="0" applyNumberFormat="1" applyFont="1" applyFill="1" applyBorder="1" applyAlignment="1">
      <alignment horizontal="left" vertical="center" wrapText="1"/>
    </xf>
    <xf numFmtId="0" fontId="8" fillId="0" borderId="45" xfId="0" applyNumberFormat="1" applyFont="1" applyFill="1" applyBorder="1" applyAlignment="1">
      <alignment vertical="center" wrapText="1"/>
    </xf>
    <xf numFmtId="0" fontId="8" fillId="0" borderId="46" xfId="0" applyNumberFormat="1" applyFont="1" applyFill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0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136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8.77734375" style="3" hidden="1" customWidth="1"/>
    <col min="2" max="2" width="8.77734375" style="20" customWidth="1"/>
    <col min="3" max="3" width="36.77734375" style="16" customWidth="1"/>
    <col min="4" max="4" width="12.77734375" style="45" customWidth="1"/>
    <col min="5" max="5" width="6.77734375" style="16" customWidth="1"/>
    <col min="6" max="6" width="11.77734375" style="16" customWidth="1"/>
    <col min="7" max="7" width="11.77734375" style="44" customWidth="1"/>
    <col min="8" max="8" width="16.77734375" style="44" customWidth="1"/>
  </cols>
  <sheetData>
    <row r="1" spans="1:8" ht="15.75" x14ac:dyDescent="0.2">
      <c r="A1" s="6"/>
      <c r="B1" s="14" t="s">
        <v>325</v>
      </c>
      <c r="C1" s="15"/>
      <c r="D1" s="15"/>
      <c r="E1" s="15"/>
      <c r="F1" s="15"/>
      <c r="G1" s="13"/>
      <c r="H1" s="15"/>
    </row>
    <row r="2" spans="1:8" x14ac:dyDescent="0.2">
      <c r="A2" s="5"/>
      <c r="B2" s="18" t="s">
        <v>197</v>
      </c>
      <c r="C2" s="19"/>
      <c r="D2" s="19"/>
      <c r="E2" s="19"/>
      <c r="F2" s="19"/>
      <c r="G2" s="17"/>
      <c r="H2" s="19"/>
    </row>
    <row r="3" spans="1:8" x14ac:dyDescent="0.2">
      <c r="A3" s="1"/>
      <c r="B3" s="20" t="s">
        <v>0</v>
      </c>
      <c r="C3" s="21"/>
      <c r="D3" s="21"/>
      <c r="E3" s="21"/>
      <c r="F3" s="21"/>
      <c r="G3" s="22"/>
      <c r="H3" s="23"/>
    </row>
    <row r="4" spans="1:8" x14ac:dyDescent="0.2">
      <c r="A4" s="10" t="s">
        <v>22</v>
      </c>
      <c r="B4" s="24" t="s">
        <v>2</v>
      </c>
      <c r="C4" s="25" t="s">
        <v>3</v>
      </c>
      <c r="D4" s="26" t="s">
        <v>4</v>
      </c>
      <c r="E4" s="27" t="s">
        <v>5</v>
      </c>
      <c r="F4" s="27" t="s">
        <v>6</v>
      </c>
      <c r="G4" s="28" t="s">
        <v>7</v>
      </c>
      <c r="H4" s="27" t="s">
        <v>8</v>
      </c>
    </row>
    <row r="5" spans="1:8" ht="15.75" thickBot="1" x14ac:dyDescent="0.25">
      <c r="A5" s="4"/>
      <c r="B5" s="29"/>
      <c r="C5" s="30"/>
      <c r="D5" s="31" t="s">
        <v>9</v>
      </c>
      <c r="E5" s="32"/>
      <c r="F5" s="84" t="s">
        <v>10</v>
      </c>
      <c r="G5" s="33"/>
      <c r="H5" s="34"/>
    </row>
    <row r="6" spans="1:8" s="9" customFormat="1" ht="33" customHeight="1" thickTop="1" x14ac:dyDescent="0.2">
      <c r="A6" s="8"/>
      <c r="B6" s="85" t="s">
        <v>11</v>
      </c>
      <c r="C6" s="142" t="s">
        <v>282</v>
      </c>
      <c r="D6" s="143"/>
      <c r="E6" s="143"/>
      <c r="F6" s="144"/>
      <c r="G6" s="86"/>
      <c r="H6" s="87" t="s">
        <v>1</v>
      </c>
    </row>
    <row r="7" spans="1:8" ht="33" customHeight="1" x14ac:dyDescent="0.2">
      <c r="A7" s="2"/>
      <c r="B7" s="88"/>
      <c r="C7" s="89" t="s">
        <v>16</v>
      </c>
      <c r="D7" s="90"/>
      <c r="E7" s="91" t="s">
        <v>1</v>
      </c>
      <c r="F7" s="91" t="s">
        <v>1</v>
      </c>
      <c r="G7" s="36" t="s">
        <v>1</v>
      </c>
      <c r="H7" s="92"/>
    </row>
    <row r="8" spans="1:8" s="62" customFormat="1" ht="30" customHeight="1" x14ac:dyDescent="0.2">
      <c r="A8" s="76" t="s">
        <v>71</v>
      </c>
      <c r="B8" s="56" t="s">
        <v>151</v>
      </c>
      <c r="C8" s="57" t="s">
        <v>72</v>
      </c>
      <c r="D8" s="58" t="s">
        <v>258</v>
      </c>
      <c r="E8" s="59" t="s">
        <v>24</v>
      </c>
      <c r="F8" s="72">
        <v>350</v>
      </c>
      <c r="G8" s="37"/>
      <c r="H8" s="64">
        <f t="shared" ref="H8:H9" si="0">ROUND(G8*F8,2)</f>
        <v>0</v>
      </c>
    </row>
    <row r="9" spans="1:8" s="62" customFormat="1" ht="30" customHeight="1" x14ac:dyDescent="0.2">
      <c r="A9" s="77" t="s">
        <v>73</v>
      </c>
      <c r="B9" s="56" t="s">
        <v>25</v>
      </c>
      <c r="C9" s="57" t="s">
        <v>74</v>
      </c>
      <c r="D9" s="58" t="s">
        <v>258</v>
      </c>
      <c r="E9" s="59" t="s">
        <v>26</v>
      </c>
      <c r="F9" s="72">
        <v>910</v>
      </c>
      <c r="G9" s="37"/>
      <c r="H9" s="64">
        <f t="shared" si="0"/>
        <v>0</v>
      </c>
    </row>
    <row r="10" spans="1:8" s="62" customFormat="1" ht="30" customHeight="1" x14ac:dyDescent="0.2">
      <c r="A10" s="77" t="s">
        <v>75</v>
      </c>
      <c r="B10" s="56" t="s">
        <v>76</v>
      </c>
      <c r="C10" s="57" t="s">
        <v>273</v>
      </c>
      <c r="D10" s="58" t="s">
        <v>258</v>
      </c>
      <c r="E10" s="59"/>
      <c r="F10" s="70"/>
      <c r="G10" s="93"/>
      <c r="H10" s="64"/>
    </row>
    <row r="11" spans="1:8" s="62" customFormat="1" ht="30" customHeight="1" x14ac:dyDescent="0.2">
      <c r="A11" s="77" t="s">
        <v>274</v>
      </c>
      <c r="B11" s="63" t="s">
        <v>27</v>
      </c>
      <c r="C11" s="57" t="s">
        <v>275</v>
      </c>
      <c r="D11" s="58" t="s">
        <v>1</v>
      </c>
      <c r="E11" s="59" t="s">
        <v>28</v>
      </c>
      <c r="F11" s="72">
        <v>660</v>
      </c>
      <c r="G11" s="37"/>
      <c r="H11" s="64">
        <f t="shared" ref="H11" si="1">ROUND(G11*F11,2)</f>
        <v>0</v>
      </c>
    </row>
    <row r="12" spans="1:8" s="62" customFormat="1" ht="30" customHeight="1" x14ac:dyDescent="0.2">
      <c r="A12" s="77" t="s">
        <v>29</v>
      </c>
      <c r="B12" s="56" t="s">
        <v>77</v>
      </c>
      <c r="C12" s="57" t="s">
        <v>30</v>
      </c>
      <c r="D12" s="58" t="s">
        <v>258</v>
      </c>
      <c r="E12" s="59"/>
      <c r="F12" s="70"/>
      <c r="G12" s="93"/>
      <c r="H12" s="64"/>
    </row>
    <row r="13" spans="1:8" s="62" customFormat="1" ht="30" customHeight="1" x14ac:dyDescent="0.2">
      <c r="A13" s="77" t="s">
        <v>276</v>
      </c>
      <c r="B13" s="63" t="s">
        <v>27</v>
      </c>
      <c r="C13" s="57" t="s">
        <v>277</v>
      </c>
      <c r="D13" s="58" t="s">
        <v>1</v>
      </c>
      <c r="E13" s="59" t="s">
        <v>24</v>
      </c>
      <c r="F13" s="72">
        <v>75</v>
      </c>
      <c r="G13" s="37"/>
      <c r="H13" s="64">
        <f t="shared" ref="H13:H15" si="2">ROUND(G13*F13,2)</f>
        <v>0</v>
      </c>
    </row>
    <row r="14" spans="1:8" s="62" customFormat="1" ht="30" customHeight="1" x14ac:dyDescent="0.2">
      <c r="A14" s="77" t="s">
        <v>79</v>
      </c>
      <c r="B14" s="56" t="s">
        <v>78</v>
      </c>
      <c r="C14" s="57" t="s">
        <v>278</v>
      </c>
      <c r="D14" s="58" t="s">
        <v>279</v>
      </c>
      <c r="E14" s="59"/>
      <c r="F14" s="70"/>
      <c r="G14" s="64"/>
      <c r="H14" s="64">
        <f t="shared" si="2"/>
        <v>0</v>
      </c>
    </row>
    <row r="15" spans="1:8" s="62" customFormat="1" ht="30" customHeight="1" x14ac:dyDescent="0.2">
      <c r="A15" s="77" t="s">
        <v>280</v>
      </c>
      <c r="B15" s="63" t="s">
        <v>27</v>
      </c>
      <c r="C15" s="57" t="s">
        <v>281</v>
      </c>
      <c r="D15" s="58" t="s">
        <v>1</v>
      </c>
      <c r="E15" s="59" t="s">
        <v>26</v>
      </c>
      <c r="F15" s="72">
        <v>910</v>
      </c>
      <c r="G15" s="37"/>
      <c r="H15" s="64">
        <f t="shared" si="2"/>
        <v>0</v>
      </c>
    </row>
    <row r="16" spans="1:8" ht="33" customHeight="1" x14ac:dyDescent="0.2">
      <c r="A16" s="2"/>
      <c r="B16" s="88"/>
      <c r="C16" s="94" t="s">
        <v>232</v>
      </c>
      <c r="D16" s="90"/>
      <c r="E16" s="95"/>
      <c r="F16" s="90"/>
      <c r="G16" s="36"/>
      <c r="H16" s="92"/>
    </row>
    <row r="17" spans="1:8" s="62" customFormat="1" ht="30" customHeight="1" x14ac:dyDescent="0.2">
      <c r="A17" s="78" t="s">
        <v>56</v>
      </c>
      <c r="B17" s="56" t="s">
        <v>80</v>
      </c>
      <c r="C17" s="57" t="s">
        <v>57</v>
      </c>
      <c r="D17" s="58" t="s">
        <v>258</v>
      </c>
      <c r="E17" s="59"/>
      <c r="F17" s="70"/>
      <c r="G17" s="93"/>
      <c r="H17" s="64"/>
    </row>
    <row r="18" spans="1:8" s="62" customFormat="1" ht="30" customHeight="1" x14ac:dyDescent="0.2">
      <c r="A18" s="78" t="s">
        <v>58</v>
      </c>
      <c r="B18" s="63" t="s">
        <v>27</v>
      </c>
      <c r="C18" s="57" t="s">
        <v>59</v>
      </c>
      <c r="D18" s="58" t="s">
        <v>1</v>
      </c>
      <c r="E18" s="59" t="s">
        <v>26</v>
      </c>
      <c r="F18" s="72">
        <v>985</v>
      </c>
      <c r="G18" s="37"/>
      <c r="H18" s="64">
        <f>ROUND(G18*F18,2)</f>
        <v>0</v>
      </c>
    </row>
    <row r="19" spans="1:8" s="62" customFormat="1" ht="30" customHeight="1" x14ac:dyDescent="0.2">
      <c r="A19" s="78" t="s">
        <v>152</v>
      </c>
      <c r="B19" s="63" t="s">
        <v>32</v>
      </c>
      <c r="C19" s="57" t="s">
        <v>153</v>
      </c>
      <c r="D19" s="58" t="s">
        <v>1</v>
      </c>
      <c r="E19" s="59" t="s">
        <v>26</v>
      </c>
      <c r="F19" s="72">
        <v>250</v>
      </c>
      <c r="G19" s="37"/>
      <c r="H19" s="64">
        <f>ROUND(G19*F19,2)</f>
        <v>0</v>
      </c>
    </row>
    <row r="20" spans="1:8" s="62" customFormat="1" ht="30" customHeight="1" x14ac:dyDescent="0.2">
      <c r="A20" s="78" t="s">
        <v>259</v>
      </c>
      <c r="B20" s="56" t="s">
        <v>81</v>
      </c>
      <c r="C20" s="57" t="s">
        <v>260</v>
      </c>
      <c r="D20" s="58" t="s">
        <v>154</v>
      </c>
      <c r="E20" s="59"/>
      <c r="F20" s="70"/>
      <c r="G20" s="93"/>
      <c r="H20" s="64"/>
    </row>
    <row r="21" spans="1:8" s="62" customFormat="1" ht="30" customHeight="1" x14ac:dyDescent="0.2">
      <c r="A21" s="78" t="s">
        <v>261</v>
      </c>
      <c r="B21" s="63" t="s">
        <v>27</v>
      </c>
      <c r="C21" s="57" t="s">
        <v>262</v>
      </c>
      <c r="D21" s="58" t="s">
        <v>1</v>
      </c>
      <c r="E21" s="59" t="s">
        <v>26</v>
      </c>
      <c r="F21" s="72">
        <v>200</v>
      </c>
      <c r="G21" s="37"/>
      <c r="H21" s="64">
        <f>ROUND(G21*F21,2)</f>
        <v>0</v>
      </c>
    </row>
    <row r="22" spans="1:8" s="62" customFormat="1" ht="30" customHeight="1" x14ac:dyDescent="0.2">
      <c r="A22" s="78" t="s">
        <v>263</v>
      </c>
      <c r="B22" s="56" t="s">
        <v>82</v>
      </c>
      <c r="C22" s="57" t="s">
        <v>264</v>
      </c>
      <c r="D22" s="58" t="s">
        <v>154</v>
      </c>
      <c r="E22" s="59"/>
      <c r="F22" s="70"/>
      <c r="G22" s="93"/>
      <c r="H22" s="64"/>
    </row>
    <row r="23" spans="1:8" s="62" customFormat="1" ht="30" customHeight="1" x14ac:dyDescent="0.2">
      <c r="A23" s="78" t="s">
        <v>265</v>
      </c>
      <c r="B23" s="63" t="s">
        <v>27</v>
      </c>
      <c r="C23" s="57" t="s">
        <v>266</v>
      </c>
      <c r="D23" s="58" t="s">
        <v>1</v>
      </c>
      <c r="E23" s="59" t="s">
        <v>26</v>
      </c>
      <c r="F23" s="72">
        <v>5</v>
      </c>
      <c r="G23" s="37"/>
      <c r="H23" s="64">
        <f t="shared" ref="H23:H26" si="3">ROUND(G23*F23,2)</f>
        <v>0</v>
      </c>
    </row>
    <row r="24" spans="1:8" s="62" customFormat="1" ht="30" customHeight="1" x14ac:dyDescent="0.2">
      <c r="A24" s="78" t="s">
        <v>267</v>
      </c>
      <c r="B24" s="63" t="s">
        <v>32</v>
      </c>
      <c r="C24" s="57" t="s">
        <v>268</v>
      </c>
      <c r="D24" s="58" t="s">
        <v>1</v>
      </c>
      <c r="E24" s="59" t="s">
        <v>26</v>
      </c>
      <c r="F24" s="72">
        <v>250</v>
      </c>
      <c r="G24" s="37"/>
      <c r="H24" s="64">
        <f t="shared" si="3"/>
        <v>0</v>
      </c>
    </row>
    <row r="25" spans="1:8" s="62" customFormat="1" ht="30" customHeight="1" x14ac:dyDescent="0.2">
      <c r="A25" s="78" t="s">
        <v>269</v>
      </c>
      <c r="B25" s="63" t="s">
        <v>40</v>
      </c>
      <c r="C25" s="57" t="s">
        <v>270</v>
      </c>
      <c r="D25" s="58" t="s">
        <v>1</v>
      </c>
      <c r="E25" s="59" t="s">
        <v>26</v>
      </c>
      <c r="F25" s="72">
        <v>25</v>
      </c>
      <c r="G25" s="37"/>
      <c r="H25" s="64">
        <f t="shared" si="3"/>
        <v>0</v>
      </c>
    </row>
    <row r="26" spans="1:8" s="62" customFormat="1" ht="30" customHeight="1" x14ac:dyDescent="0.2">
      <c r="A26" s="78" t="s">
        <v>271</v>
      </c>
      <c r="B26" s="63" t="s">
        <v>51</v>
      </c>
      <c r="C26" s="57" t="s">
        <v>272</v>
      </c>
      <c r="D26" s="58" t="s">
        <v>1</v>
      </c>
      <c r="E26" s="59" t="s">
        <v>26</v>
      </c>
      <c r="F26" s="72">
        <v>25</v>
      </c>
      <c r="G26" s="37"/>
      <c r="H26" s="64">
        <f t="shared" si="3"/>
        <v>0</v>
      </c>
    </row>
    <row r="27" spans="1:8" s="62" customFormat="1" ht="33" customHeight="1" x14ac:dyDescent="0.2">
      <c r="A27" s="78" t="s">
        <v>288</v>
      </c>
      <c r="B27" s="56" t="s">
        <v>83</v>
      </c>
      <c r="C27" s="57" t="s">
        <v>289</v>
      </c>
      <c r="D27" s="58" t="s">
        <v>154</v>
      </c>
      <c r="E27" s="59"/>
      <c r="F27" s="70"/>
      <c r="G27" s="93"/>
      <c r="H27" s="64"/>
    </row>
    <row r="28" spans="1:8" s="62" customFormat="1" ht="30" customHeight="1" x14ac:dyDescent="0.2">
      <c r="A28" s="78" t="s">
        <v>290</v>
      </c>
      <c r="B28" s="63" t="s">
        <v>27</v>
      </c>
      <c r="C28" s="57" t="s">
        <v>270</v>
      </c>
      <c r="D28" s="58" t="s">
        <v>1</v>
      </c>
      <c r="E28" s="59" t="s">
        <v>26</v>
      </c>
      <c r="F28" s="72">
        <v>50</v>
      </c>
      <c r="G28" s="37"/>
      <c r="H28" s="64">
        <f t="shared" ref="H28" si="4">ROUND(G28*F28,2)</f>
        <v>0</v>
      </c>
    </row>
    <row r="29" spans="1:8" s="62" customFormat="1" ht="30" customHeight="1" x14ac:dyDescent="0.2">
      <c r="A29" s="78" t="s">
        <v>198</v>
      </c>
      <c r="B29" s="56" t="s">
        <v>84</v>
      </c>
      <c r="C29" s="57" t="s">
        <v>199</v>
      </c>
      <c r="D29" s="58" t="s">
        <v>154</v>
      </c>
      <c r="E29" s="59"/>
      <c r="F29" s="70"/>
      <c r="G29" s="93"/>
      <c r="H29" s="64"/>
    </row>
    <row r="30" spans="1:8" s="62" customFormat="1" ht="30" customHeight="1" x14ac:dyDescent="0.2">
      <c r="A30" s="78" t="s">
        <v>283</v>
      </c>
      <c r="B30" s="128" t="s">
        <v>27</v>
      </c>
      <c r="C30" s="129" t="s">
        <v>262</v>
      </c>
      <c r="D30" s="130" t="s">
        <v>1</v>
      </c>
      <c r="E30" s="131" t="s">
        <v>26</v>
      </c>
      <c r="F30" s="132">
        <v>100</v>
      </c>
      <c r="G30" s="133"/>
      <c r="H30" s="134">
        <f>ROUND(G30*F30,2)</f>
        <v>0</v>
      </c>
    </row>
    <row r="31" spans="1:8" s="62" customFormat="1" ht="33" customHeight="1" x14ac:dyDescent="0.2">
      <c r="A31" s="78" t="s">
        <v>200</v>
      </c>
      <c r="B31" s="71" t="s">
        <v>85</v>
      </c>
      <c r="C31" s="57" t="s">
        <v>201</v>
      </c>
      <c r="D31" s="58" t="s">
        <v>154</v>
      </c>
      <c r="E31" s="59"/>
      <c r="F31" s="70"/>
      <c r="G31" s="93"/>
      <c r="H31" s="64"/>
    </row>
    <row r="32" spans="1:8" s="62" customFormat="1" ht="30" customHeight="1" x14ac:dyDescent="0.2">
      <c r="A32" s="78" t="s">
        <v>284</v>
      </c>
      <c r="B32" s="63" t="s">
        <v>27</v>
      </c>
      <c r="C32" s="57" t="s">
        <v>266</v>
      </c>
      <c r="D32" s="58" t="s">
        <v>1</v>
      </c>
      <c r="E32" s="59" t="s">
        <v>26</v>
      </c>
      <c r="F32" s="72">
        <v>5</v>
      </c>
      <c r="G32" s="37"/>
      <c r="H32" s="64">
        <f t="shared" ref="H32:H35" si="5">ROUND(G32*F32,2)</f>
        <v>0</v>
      </c>
    </row>
    <row r="33" spans="1:8" s="62" customFormat="1" ht="30" customHeight="1" x14ac:dyDescent="0.2">
      <c r="A33" s="78" t="s">
        <v>285</v>
      </c>
      <c r="B33" s="63" t="s">
        <v>32</v>
      </c>
      <c r="C33" s="57" t="s">
        <v>268</v>
      </c>
      <c r="D33" s="58" t="s">
        <v>1</v>
      </c>
      <c r="E33" s="59" t="s">
        <v>26</v>
      </c>
      <c r="F33" s="72">
        <v>250</v>
      </c>
      <c r="G33" s="37"/>
      <c r="H33" s="64">
        <f t="shared" si="5"/>
        <v>0</v>
      </c>
    </row>
    <row r="34" spans="1:8" s="62" customFormat="1" ht="30" customHeight="1" x14ac:dyDescent="0.2">
      <c r="A34" s="78" t="s">
        <v>286</v>
      </c>
      <c r="B34" s="63" t="s">
        <v>40</v>
      </c>
      <c r="C34" s="57" t="s">
        <v>270</v>
      </c>
      <c r="D34" s="58" t="s">
        <v>1</v>
      </c>
      <c r="E34" s="59" t="s">
        <v>26</v>
      </c>
      <c r="F34" s="72">
        <v>25</v>
      </c>
      <c r="G34" s="37"/>
      <c r="H34" s="64">
        <f t="shared" si="5"/>
        <v>0</v>
      </c>
    </row>
    <row r="35" spans="1:8" s="62" customFormat="1" ht="30" customHeight="1" x14ac:dyDescent="0.2">
      <c r="A35" s="78" t="s">
        <v>287</v>
      </c>
      <c r="B35" s="63" t="s">
        <v>51</v>
      </c>
      <c r="C35" s="57" t="s">
        <v>272</v>
      </c>
      <c r="D35" s="58" t="s">
        <v>1</v>
      </c>
      <c r="E35" s="59" t="s">
        <v>26</v>
      </c>
      <c r="F35" s="72">
        <v>25</v>
      </c>
      <c r="G35" s="37"/>
      <c r="H35" s="64">
        <f t="shared" si="5"/>
        <v>0</v>
      </c>
    </row>
    <row r="36" spans="1:8" s="62" customFormat="1" ht="30" customHeight="1" x14ac:dyDescent="0.2">
      <c r="A36" s="78" t="s">
        <v>33</v>
      </c>
      <c r="B36" s="56" t="s">
        <v>92</v>
      </c>
      <c r="C36" s="57" t="s">
        <v>34</v>
      </c>
      <c r="D36" s="58" t="s">
        <v>154</v>
      </c>
      <c r="E36" s="59"/>
      <c r="F36" s="70"/>
      <c r="G36" s="93"/>
      <c r="H36" s="64"/>
    </row>
    <row r="37" spans="1:8" s="62" customFormat="1" ht="30" customHeight="1" x14ac:dyDescent="0.2">
      <c r="A37" s="78" t="s">
        <v>155</v>
      </c>
      <c r="B37" s="63" t="s">
        <v>27</v>
      </c>
      <c r="C37" s="57" t="s">
        <v>156</v>
      </c>
      <c r="D37" s="58" t="s">
        <v>1</v>
      </c>
      <c r="E37" s="59" t="s">
        <v>31</v>
      </c>
      <c r="F37" s="70">
        <v>1130</v>
      </c>
      <c r="G37" s="37"/>
      <c r="H37" s="64">
        <f>ROUND(G37*F37,2)</f>
        <v>0</v>
      </c>
    </row>
    <row r="38" spans="1:8" s="62" customFormat="1" ht="30" customHeight="1" x14ac:dyDescent="0.2">
      <c r="A38" s="78" t="s">
        <v>35</v>
      </c>
      <c r="B38" s="56" t="s">
        <v>96</v>
      </c>
      <c r="C38" s="57" t="s">
        <v>36</v>
      </c>
      <c r="D38" s="58" t="s">
        <v>154</v>
      </c>
      <c r="E38" s="59"/>
      <c r="F38" s="70"/>
      <c r="G38" s="93"/>
      <c r="H38" s="64"/>
    </row>
    <row r="39" spans="1:8" s="62" customFormat="1" ht="30" customHeight="1" x14ac:dyDescent="0.2">
      <c r="A39" s="78" t="s">
        <v>37</v>
      </c>
      <c r="B39" s="63" t="s">
        <v>27</v>
      </c>
      <c r="C39" s="57" t="s">
        <v>38</v>
      </c>
      <c r="D39" s="58" t="s">
        <v>1</v>
      </c>
      <c r="E39" s="59" t="s">
        <v>31</v>
      </c>
      <c r="F39" s="70">
        <v>1385</v>
      </c>
      <c r="G39" s="37"/>
      <c r="H39" s="64">
        <f>ROUND(G39*F39,2)</f>
        <v>0</v>
      </c>
    </row>
    <row r="40" spans="1:8" s="62" customFormat="1" ht="30" customHeight="1" x14ac:dyDescent="0.2">
      <c r="A40" s="78" t="s">
        <v>202</v>
      </c>
      <c r="B40" s="56" t="s">
        <v>99</v>
      </c>
      <c r="C40" s="57" t="s">
        <v>203</v>
      </c>
      <c r="D40" s="58" t="s">
        <v>86</v>
      </c>
      <c r="E40" s="59"/>
      <c r="F40" s="70"/>
      <c r="G40" s="93"/>
      <c r="H40" s="64"/>
    </row>
    <row r="41" spans="1:8" s="62" customFormat="1" ht="30" customHeight="1" x14ac:dyDescent="0.2">
      <c r="A41" s="78" t="s">
        <v>291</v>
      </c>
      <c r="B41" s="63" t="s">
        <v>27</v>
      </c>
      <c r="C41" s="57" t="s">
        <v>157</v>
      </c>
      <c r="D41" s="58" t="s">
        <v>166</v>
      </c>
      <c r="E41" s="59" t="s">
        <v>26</v>
      </c>
      <c r="F41" s="72">
        <v>10</v>
      </c>
      <c r="G41" s="37"/>
      <c r="H41" s="64">
        <f>ROUND(G41*F41,2)</f>
        <v>0</v>
      </c>
    </row>
    <row r="42" spans="1:8" s="62" customFormat="1" ht="30" customHeight="1" x14ac:dyDescent="0.2">
      <c r="A42" s="78" t="s">
        <v>204</v>
      </c>
      <c r="B42" s="63" t="s">
        <v>32</v>
      </c>
      <c r="C42" s="57" t="s">
        <v>87</v>
      </c>
      <c r="D42" s="58" t="s">
        <v>205</v>
      </c>
      <c r="E42" s="59"/>
      <c r="F42" s="72"/>
      <c r="G42" s="93"/>
      <c r="H42" s="64"/>
    </row>
    <row r="43" spans="1:8" s="62" customFormat="1" ht="30" customHeight="1" x14ac:dyDescent="0.2">
      <c r="A43" s="78" t="s">
        <v>206</v>
      </c>
      <c r="B43" s="65" t="s">
        <v>88</v>
      </c>
      <c r="C43" s="57" t="s">
        <v>207</v>
      </c>
      <c r="D43" s="58"/>
      <c r="E43" s="59" t="s">
        <v>26</v>
      </c>
      <c r="F43" s="72">
        <v>30</v>
      </c>
      <c r="G43" s="37"/>
      <c r="H43" s="64">
        <f t="shared" ref="H43:H45" si="6">ROUND(G43*F43,2)</f>
        <v>0</v>
      </c>
    </row>
    <row r="44" spans="1:8" s="62" customFormat="1" ht="30" customHeight="1" x14ac:dyDescent="0.2">
      <c r="A44" s="78" t="s">
        <v>208</v>
      </c>
      <c r="B44" s="65" t="s">
        <v>89</v>
      </c>
      <c r="C44" s="57" t="s">
        <v>209</v>
      </c>
      <c r="D44" s="58"/>
      <c r="E44" s="59" t="s">
        <v>26</v>
      </c>
      <c r="F44" s="72">
        <v>100</v>
      </c>
      <c r="G44" s="37"/>
      <c r="H44" s="64">
        <f t="shared" si="6"/>
        <v>0</v>
      </c>
    </row>
    <row r="45" spans="1:8" s="62" customFormat="1" ht="30" customHeight="1" x14ac:dyDescent="0.2">
      <c r="A45" s="78" t="s">
        <v>225</v>
      </c>
      <c r="B45" s="65" t="s">
        <v>90</v>
      </c>
      <c r="C45" s="57" t="s">
        <v>226</v>
      </c>
      <c r="D45" s="58" t="s">
        <v>1</v>
      </c>
      <c r="E45" s="59" t="s">
        <v>26</v>
      </c>
      <c r="F45" s="72">
        <v>325</v>
      </c>
      <c r="G45" s="37"/>
      <c r="H45" s="64">
        <f t="shared" si="6"/>
        <v>0</v>
      </c>
    </row>
    <row r="46" spans="1:8" s="62" customFormat="1" ht="30" customHeight="1" x14ac:dyDescent="0.2">
      <c r="A46" s="78" t="s">
        <v>91</v>
      </c>
      <c r="B46" s="56" t="s">
        <v>101</v>
      </c>
      <c r="C46" s="57" t="s">
        <v>41</v>
      </c>
      <c r="D46" s="58" t="s">
        <v>210</v>
      </c>
      <c r="E46" s="59"/>
      <c r="F46" s="70"/>
      <c r="G46" s="93"/>
      <c r="H46" s="64"/>
    </row>
    <row r="47" spans="1:8" s="62" customFormat="1" ht="30" customHeight="1" x14ac:dyDescent="0.2">
      <c r="A47" s="78" t="s">
        <v>227</v>
      </c>
      <c r="B47" s="63" t="s">
        <v>27</v>
      </c>
      <c r="C47" s="57" t="s">
        <v>211</v>
      </c>
      <c r="D47" s="58" t="s">
        <v>228</v>
      </c>
      <c r="E47" s="59"/>
      <c r="F47" s="70"/>
      <c r="G47" s="64"/>
      <c r="H47" s="64"/>
    </row>
    <row r="48" spans="1:8" s="62" customFormat="1" ht="30" customHeight="1" x14ac:dyDescent="0.2">
      <c r="A48" s="79" t="s">
        <v>320</v>
      </c>
      <c r="B48" s="65" t="s">
        <v>88</v>
      </c>
      <c r="C48" s="57" t="s">
        <v>231</v>
      </c>
      <c r="D48" s="58"/>
      <c r="E48" s="59" t="s">
        <v>39</v>
      </c>
      <c r="F48" s="72">
        <v>55</v>
      </c>
      <c r="G48" s="37"/>
      <c r="H48" s="64">
        <f>ROUND(G48*F48,2)</f>
        <v>0</v>
      </c>
    </row>
    <row r="49" spans="1:8" s="62" customFormat="1" ht="30" customHeight="1" x14ac:dyDescent="0.2">
      <c r="A49" s="79" t="s">
        <v>321</v>
      </c>
      <c r="B49" s="65" t="s">
        <v>89</v>
      </c>
      <c r="C49" s="57" t="s">
        <v>292</v>
      </c>
      <c r="D49" s="58"/>
      <c r="E49" s="59" t="s">
        <v>39</v>
      </c>
      <c r="F49" s="72">
        <v>105</v>
      </c>
      <c r="G49" s="37"/>
      <c r="H49" s="64">
        <f>ROUND(G49*F49,2)</f>
        <v>0</v>
      </c>
    </row>
    <row r="50" spans="1:8" s="73" customFormat="1" ht="30" customHeight="1" x14ac:dyDescent="0.2">
      <c r="A50" s="78" t="s">
        <v>294</v>
      </c>
      <c r="B50" s="63" t="s">
        <v>32</v>
      </c>
      <c r="C50" s="57" t="s">
        <v>306</v>
      </c>
      <c r="D50" s="58" t="s">
        <v>42</v>
      </c>
      <c r="E50" s="59"/>
      <c r="F50" s="72"/>
      <c r="G50" s="64"/>
      <c r="H50" s="64"/>
    </row>
    <row r="51" spans="1:8" s="73" customFormat="1" ht="30" customHeight="1" x14ac:dyDescent="0.2">
      <c r="A51" s="79" t="s">
        <v>322</v>
      </c>
      <c r="B51" s="65" t="s">
        <v>88</v>
      </c>
      <c r="C51" s="57" t="s">
        <v>231</v>
      </c>
      <c r="D51" s="58"/>
      <c r="E51" s="59" t="s">
        <v>39</v>
      </c>
      <c r="F51" s="72">
        <v>50</v>
      </c>
      <c r="G51" s="37"/>
      <c r="H51" s="64">
        <f>ROUND(G51*F51,2)</f>
        <v>0</v>
      </c>
    </row>
    <row r="52" spans="1:8" s="73" customFormat="1" ht="30" customHeight="1" x14ac:dyDescent="0.2">
      <c r="A52" s="79" t="s">
        <v>323</v>
      </c>
      <c r="B52" s="65" t="s">
        <v>89</v>
      </c>
      <c r="C52" s="57" t="s">
        <v>292</v>
      </c>
      <c r="D52" s="58"/>
      <c r="E52" s="59" t="s">
        <v>39</v>
      </c>
      <c r="F52" s="72">
        <v>90</v>
      </c>
      <c r="G52" s="37"/>
      <c r="H52" s="64">
        <f>ROUND(G52*F52,2)</f>
        <v>0</v>
      </c>
    </row>
    <row r="53" spans="1:8" s="73" customFormat="1" ht="30" customHeight="1" x14ac:dyDescent="0.2">
      <c r="A53" s="79" t="s">
        <v>324</v>
      </c>
      <c r="B53" s="65" t="s">
        <v>293</v>
      </c>
      <c r="C53" s="57" t="s">
        <v>295</v>
      </c>
      <c r="D53" s="58" t="s">
        <v>1</v>
      </c>
      <c r="E53" s="59" t="s">
        <v>39</v>
      </c>
      <c r="F53" s="72">
        <v>185</v>
      </c>
      <c r="G53" s="37"/>
      <c r="H53" s="64">
        <f>ROUND(G53*F53,2)</f>
        <v>0</v>
      </c>
    </row>
    <row r="54" spans="1:8" s="62" customFormat="1" ht="30" customHeight="1" x14ac:dyDescent="0.2">
      <c r="A54" s="78" t="s">
        <v>296</v>
      </c>
      <c r="B54" s="63" t="s">
        <v>40</v>
      </c>
      <c r="C54" s="57" t="s">
        <v>212</v>
      </c>
      <c r="D54" s="58" t="s">
        <v>93</v>
      </c>
      <c r="E54" s="59" t="s">
        <v>39</v>
      </c>
      <c r="F54" s="72">
        <v>105</v>
      </c>
      <c r="G54" s="37"/>
      <c r="H54" s="64">
        <f>ROUND(G54*F54,2)</f>
        <v>0</v>
      </c>
    </row>
    <row r="55" spans="1:8" s="74" customFormat="1" ht="30" customHeight="1" x14ac:dyDescent="0.2">
      <c r="A55" s="78" t="s">
        <v>158</v>
      </c>
      <c r="B55" s="63" t="s">
        <v>51</v>
      </c>
      <c r="C55" s="57" t="s">
        <v>94</v>
      </c>
      <c r="D55" s="58" t="s">
        <v>315</v>
      </c>
      <c r="E55" s="59" t="s">
        <v>39</v>
      </c>
      <c r="F55" s="72">
        <v>60</v>
      </c>
      <c r="G55" s="37"/>
      <c r="H55" s="64">
        <f t="shared" ref="H55:H57" si="7">ROUND(G55*F55,2)</f>
        <v>0</v>
      </c>
    </row>
    <row r="56" spans="1:8" s="62" customFormat="1" ht="30" customHeight="1" x14ac:dyDescent="0.2">
      <c r="A56" s="78" t="s">
        <v>297</v>
      </c>
      <c r="B56" s="128" t="s">
        <v>55</v>
      </c>
      <c r="C56" s="129" t="s">
        <v>298</v>
      </c>
      <c r="D56" s="130" t="s">
        <v>167</v>
      </c>
      <c r="E56" s="131" t="s">
        <v>39</v>
      </c>
      <c r="F56" s="132">
        <v>95</v>
      </c>
      <c r="G56" s="133"/>
      <c r="H56" s="134">
        <f t="shared" si="7"/>
        <v>0</v>
      </c>
    </row>
    <row r="57" spans="1:8" s="62" customFormat="1" ht="30" customHeight="1" x14ac:dyDescent="0.2">
      <c r="A57" s="78" t="s">
        <v>305</v>
      </c>
      <c r="B57" s="56" t="s">
        <v>102</v>
      </c>
      <c r="C57" s="57" t="s">
        <v>169</v>
      </c>
      <c r="D57" s="58" t="s">
        <v>170</v>
      </c>
      <c r="E57" s="59" t="s">
        <v>39</v>
      </c>
      <c r="F57" s="72">
        <v>25</v>
      </c>
      <c r="G57" s="37"/>
      <c r="H57" s="64">
        <f t="shared" si="7"/>
        <v>0</v>
      </c>
    </row>
    <row r="58" spans="1:8" s="62" customFormat="1" ht="30" customHeight="1" x14ac:dyDescent="0.2">
      <c r="A58" s="78" t="s">
        <v>159</v>
      </c>
      <c r="B58" s="56" t="s">
        <v>316</v>
      </c>
      <c r="C58" s="57" t="s">
        <v>160</v>
      </c>
      <c r="D58" s="58" t="s">
        <v>299</v>
      </c>
      <c r="E58" s="75"/>
      <c r="F58" s="70"/>
      <c r="G58" s="93"/>
      <c r="H58" s="64"/>
    </row>
    <row r="59" spans="1:8" s="62" customFormat="1" ht="30" customHeight="1" x14ac:dyDescent="0.2">
      <c r="A59" s="78" t="s">
        <v>213</v>
      </c>
      <c r="B59" s="63" t="s">
        <v>27</v>
      </c>
      <c r="C59" s="57" t="s">
        <v>214</v>
      </c>
      <c r="D59" s="58"/>
      <c r="E59" s="59"/>
      <c r="F59" s="70"/>
      <c r="G59" s="93"/>
      <c r="H59" s="64"/>
    </row>
    <row r="60" spans="1:8" s="62" customFormat="1" ht="30" customHeight="1" x14ac:dyDescent="0.2">
      <c r="A60" s="78" t="s">
        <v>161</v>
      </c>
      <c r="B60" s="65" t="s">
        <v>88</v>
      </c>
      <c r="C60" s="57" t="s">
        <v>103</v>
      </c>
      <c r="D60" s="58"/>
      <c r="E60" s="59" t="s">
        <v>28</v>
      </c>
      <c r="F60" s="72">
        <v>1500</v>
      </c>
      <c r="G60" s="37"/>
      <c r="H60" s="64">
        <f>ROUND(G60*F60,2)</f>
        <v>0</v>
      </c>
    </row>
    <row r="61" spans="1:8" s="62" customFormat="1" ht="30" customHeight="1" x14ac:dyDescent="0.2">
      <c r="A61" s="78" t="s">
        <v>162</v>
      </c>
      <c r="B61" s="63" t="s">
        <v>32</v>
      </c>
      <c r="C61" s="57" t="s">
        <v>60</v>
      </c>
      <c r="D61" s="58"/>
      <c r="E61" s="59"/>
      <c r="F61" s="70"/>
      <c r="G61" s="93"/>
      <c r="H61" s="64"/>
    </row>
    <row r="62" spans="1:8" s="62" customFormat="1" ht="30" customHeight="1" x14ac:dyDescent="0.2">
      <c r="A62" s="78" t="s">
        <v>163</v>
      </c>
      <c r="B62" s="65" t="s">
        <v>88</v>
      </c>
      <c r="C62" s="57" t="s">
        <v>103</v>
      </c>
      <c r="D62" s="58"/>
      <c r="E62" s="59" t="s">
        <v>28</v>
      </c>
      <c r="F62" s="72">
        <v>160</v>
      </c>
      <c r="G62" s="37"/>
      <c r="H62" s="64">
        <f>ROUND(G62*F62,2)</f>
        <v>0</v>
      </c>
    </row>
    <row r="63" spans="1:8" s="62" customFormat="1" ht="30" customHeight="1" x14ac:dyDescent="0.2">
      <c r="A63" s="78" t="s">
        <v>95</v>
      </c>
      <c r="B63" s="56" t="s">
        <v>104</v>
      </c>
      <c r="C63" s="57" t="s">
        <v>97</v>
      </c>
      <c r="D63" s="58" t="s">
        <v>215</v>
      </c>
      <c r="E63" s="59"/>
      <c r="F63" s="70"/>
      <c r="G63" s="93"/>
      <c r="H63" s="64"/>
    </row>
    <row r="64" spans="1:8" s="62" customFormat="1" ht="30" customHeight="1" x14ac:dyDescent="0.2">
      <c r="A64" s="78" t="s">
        <v>216</v>
      </c>
      <c r="B64" s="63" t="s">
        <v>27</v>
      </c>
      <c r="C64" s="57" t="s">
        <v>217</v>
      </c>
      <c r="D64" s="58" t="s">
        <v>1</v>
      </c>
      <c r="E64" s="59" t="s">
        <v>26</v>
      </c>
      <c r="F64" s="72">
        <v>6350</v>
      </c>
      <c r="G64" s="37"/>
      <c r="H64" s="64">
        <f t="shared" ref="H64" si="8">ROUND(G64*F64,2)</f>
        <v>0</v>
      </c>
    </row>
    <row r="65" spans="1:8" s="62" customFormat="1" ht="30" customHeight="1" x14ac:dyDescent="0.2">
      <c r="A65" s="78" t="s">
        <v>98</v>
      </c>
      <c r="B65" s="56" t="s">
        <v>107</v>
      </c>
      <c r="C65" s="57" t="s">
        <v>100</v>
      </c>
      <c r="D65" s="58" t="s">
        <v>164</v>
      </c>
      <c r="E65" s="59" t="s">
        <v>31</v>
      </c>
      <c r="F65" s="60">
        <v>8</v>
      </c>
      <c r="G65" s="37"/>
      <c r="H65" s="64">
        <f>ROUND(G65*F65,2)</f>
        <v>0</v>
      </c>
    </row>
    <row r="66" spans="1:8" ht="33" customHeight="1" x14ac:dyDescent="0.2">
      <c r="A66" s="2"/>
      <c r="B66" s="96"/>
      <c r="C66" s="94" t="s">
        <v>17</v>
      </c>
      <c r="D66" s="90"/>
      <c r="E66" s="91"/>
      <c r="F66" s="91"/>
      <c r="G66" s="36"/>
      <c r="H66" s="92"/>
    </row>
    <row r="67" spans="1:8" s="62" customFormat="1" ht="33" customHeight="1" x14ac:dyDescent="0.2">
      <c r="A67" s="76" t="s">
        <v>43</v>
      </c>
      <c r="B67" s="56" t="s">
        <v>112</v>
      </c>
      <c r="C67" s="57" t="s">
        <v>44</v>
      </c>
      <c r="D67" s="58" t="s">
        <v>170</v>
      </c>
      <c r="E67" s="59"/>
      <c r="F67" s="60"/>
      <c r="G67" s="93"/>
      <c r="H67" s="61"/>
    </row>
    <row r="68" spans="1:8" s="62" customFormat="1" ht="33" customHeight="1" x14ac:dyDescent="0.2">
      <c r="A68" s="76" t="s">
        <v>165</v>
      </c>
      <c r="B68" s="63" t="s">
        <v>27</v>
      </c>
      <c r="C68" s="57" t="s">
        <v>300</v>
      </c>
      <c r="D68" s="58" t="s">
        <v>1</v>
      </c>
      <c r="E68" s="59" t="s">
        <v>26</v>
      </c>
      <c r="F68" s="69">
        <v>735</v>
      </c>
      <c r="G68" s="37"/>
      <c r="H68" s="64">
        <f t="shared" ref="H68" si="9">ROUND(G68*F68,2)</f>
        <v>0</v>
      </c>
    </row>
    <row r="69" spans="1:8" s="62" customFormat="1" ht="30" customHeight="1" x14ac:dyDescent="0.2">
      <c r="A69" s="76" t="s">
        <v>64</v>
      </c>
      <c r="B69" s="56" t="s">
        <v>116</v>
      </c>
      <c r="C69" s="57" t="s">
        <v>65</v>
      </c>
      <c r="D69" s="58" t="s">
        <v>170</v>
      </c>
      <c r="E69" s="59"/>
      <c r="F69" s="69"/>
      <c r="G69" s="93"/>
      <c r="H69" s="61"/>
    </row>
    <row r="70" spans="1:8" s="62" customFormat="1" ht="33" customHeight="1" x14ac:dyDescent="0.2">
      <c r="A70" s="76" t="s">
        <v>301</v>
      </c>
      <c r="B70" s="63" t="s">
        <v>27</v>
      </c>
      <c r="C70" s="57" t="s">
        <v>302</v>
      </c>
      <c r="D70" s="58"/>
      <c r="E70" s="59" t="s">
        <v>26</v>
      </c>
      <c r="F70" s="69">
        <v>175</v>
      </c>
      <c r="G70" s="37"/>
      <c r="H70" s="64">
        <f t="shared" ref="H70:H72" si="10">ROUND(G70*F70,2)</f>
        <v>0</v>
      </c>
    </row>
    <row r="71" spans="1:8" s="62" customFormat="1" ht="33" customHeight="1" x14ac:dyDescent="0.2">
      <c r="A71" s="76" t="s">
        <v>303</v>
      </c>
      <c r="B71" s="63" t="s">
        <v>32</v>
      </c>
      <c r="C71" s="57" t="s">
        <v>304</v>
      </c>
      <c r="D71" s="58"/>
      <c r="E71" s="59" t="s">
        <v>26</v>
      </c>
      <c r="F71" s="69">
        <v>75</v>
      </c>
      <c r="G71" s="37"/>
      <c r="H71" s="64">
        <f t="shared" si="10"/>
        <v>0</v>
      </c>
    </row>
    <row r="72" spans="1:8" s="62" customFormat="1" ht="30" customHeight="1" x14ac:dyDescent="0.2">
      <c r="A72" s="76" t="s">
        <v>168</v>
      </c>
      <c r="B72" s="56" t="s">
        <v>118</v>
      </c>
      <c r="C72" s="57" t="s">
        <v>169</v>
      </c>
      <c r="D72" s="58" t="s">
        <v>170</v>
      </c>
      <c r="E72" s="59" t="s">
        <v>39</v>
      </c>
      <c r="F72" s="69">
        <v>135</v>
      </c>
      <c r="G72" s="37"/>
      <c r="H72" s="64">
        <f t="shared" si="10"/>
        <v>0</v>
      </c>
    </row>
    <row r="73" spans="1:8" ht="33" customHeight="1" x14ac:dyDescent="0.2">
      <c r="A73" s="2"/>
      <c r="B73" s="96"/>
      <c r="C73" s="94" t="s">
        <v>18</v>
      </c>
      <c r="D73" s="90"/>
      <c r="E73" s="97"/>
      <c r="F73" s="91"/>
      <c r="G73" s="36"/>
      <c r="H73" s="92"/>
    </row>
    <row r="74" spans="1:8" s="62" customFormat="1" ht="30" customHeight="1" x14ac:dyDescent="0.2">
      <c r="A74" s="76" t="s">
        <v>45</v>
      </c>
      <c r="B74" s="56" t="s">
        <v>121</v>
      </c>
      <c r="C74" s="57" t="s">
        <v>46</v>
      </c>
      <c r="D74" s="58" t="s">
        <v>105</v>
      </c>
      <c r="E74" s="59" t="s">
        <v>39</v>
      </c>
      <c r="F74" s="69">
        <v>1800</v>
      </c>
      <c r="G74" s="37"/>
      <c r="H74" s="64">
        <f>ROUND(G74*F74,2)</f>
        <v>0</v>
      </c>
    </row>
    <row r="75" spans="1:8" ht="33" customHeight="1" x14ac:dyDescent="0.2">
      <c r="A75" s="2"/>
      <c r="B75" s="96"/>
      <c r="C75" s="94" t="s">
        <v>19</v>
      </c>
      <c r="D75" s="90"/>
      <c r="E75" s="97"/>
      <c r="F75" s="91"/>
      <c r="G75" s="36"/>
      <c r="H75" s="92"/>
    </row>
    <row r="76" spans="1:8" s="62" customFormat="1" ht="30" customHeight="1" x14ac:dyDescent="0.2">
      <c r="A76" s="76" t="s">
        <v>106</v>
      </c>
      <c r="B76" s="56" t="s">
        <v>123</v>
      </c>
      <c r="C76" s="57" t="s">
        <v>108</v>
      </c>
      <c r="D76" s="58" t="s">
        <v>109</v>
      </c>
      <c r="E76" s="59"/>
      <c r="F76" s="60"/>
      <c r="G76" s="93"/>
      <c r="H76" s="61"/>
    </row>
    <row r="77" spans="1:8" s="62" customFormat="1" ht="30" customHeight="1" x14ac:dyDescent="0.2">
      <c r="A77" s="76" t="s">
        <v>110</v>
      </c>
      <c r="B77" s="63" t="s">
        <v>27</v>
      </c>
      <c r="C77" s="57" t="s">
        <v>171</v>
      </c>
      <c r="D77" s="58"/>
      <c r="E77" s="59" t="s">
        <v>31</v>
      </c>
      <c r="F77" s="60">
        <v>1</v>
      </c>
      <c r="G77" s="37"/>
      <c r="H77" s="64">
        <f>ROUND(G77*F77,2)</f>
        <v>0</v>
      </c>
    </row>
    <row r="78" spans="1:8" s="62" customFormat="1" ht="30" customHeight="1" x14ac:dyDescent="0.2">
      <c r="A78" s="76" t="s">
        <v>143</v>
      </c>
      <c r="B78" s="56" t="s">
        <v>126</v>
      </c>
      <c r="C78" s="57" t="s">
        <v>144</v>
      </c>
      <c r="D78" s="58" t="s">
        <v>109</v>
      </c>
      <c r="E78" s="59"/>
      <c r="F78" s="60"/>
      <c r="G78" s="93"/>
      <c r="H78" s="61"/>
    </row>
    <row r="79" spans="1:8" s="62" customFormat="1" ht="30" customHeight="1" x14ac:dyDescent="0.2">
      <c r="A79" s="76" t="s">
        <v>145</v>
      </c>
      <c r="B79" s="63" t="s">
        <v>27</v>
      </c>
      <c r="C79" s="57" t="s">
        <v>146</v>
      </c>
      <c r="D79" s="58"/>
      <c r="E79" s="59" t="s">
        <v>31</v>
      </c>
      <c r="F79" s="60">
        <v>5</v>
      </c>
      <c r="G79" s="37"/>
      <c r="H79" s="64">
        <f>ROUND(G79*F79,2)</f>
        <v>0</v>
      </c>
    </row>
    <row r="80" spans="1:8" s="62" customFormat="1" ht="30" customHeight="1" x14ac:dyDescent="0.2">
      <c r="A80" s="76" t="s">
        <v>237</v>
      </c>
      <c r="B80" s="56" t="s">
        <v>129</v>
      </c>
      <c r="C80" s="57" t="s">
        <v>238</v>
      </c>
      <c r="D80" s="58" t="s">
        <v>109</v>
      </c>
      <c r="E80" s="59"/>
      <c r="F80" s="60"/>
      <c r="G80" s="93"/>
      <c r="H80" s="61"/>
    </row>
    <row r="81" spans="1:8" s="62" customFormat="1" ht="30" customHeight="1" x14ac:dyDescent="0.2">
      <c r="A81" s="76" t="s">
        <v>239</v>
      </c>
      <c r="B81" s="128" t="s">
        <v>27</v>
      </c>
      <c r="C81" s="129" t="s">
        <v>146</v>
      </c>
      <c r="D81" s="130"/>
      <c r="E81" s="131" t="s">
        <v>31</v>
      </c>
      <c r="F81" s="135">
        <v>1</v>
      </c>
      <c r="G81" s="133"/>
      <c r="H81" s="134">
        <f>ROUND(G81*F81,2)</f>
        <v>0</v>
      </c>
    </row>
    <row r="82" spans="1:8" s="62" customFormat="1" ht="30" customHeight="1" x14ac:dyDescent="0.2">
      <c r="A82" s="76" t="s">
        <v>111</v>
      </c>
      <c r="B82" s="56" t="s">
        <v>130</v>
      </c>
      <c r="C82" s="57" t="s">
        <v>113</v>
      </c>
      <c r="D82" s="58" t="s">
        <v>109</v>
      </c>
      <c r="E82" s="59"/>
      <c r="F82" s="60"/>
      <c r="G82" s="93"/>
      <c r="H82" s="61"/>
    </row>
    <row r="83" spans="1:8" s="62" customFormat="1" ht="30" customHeight="1" x14ac:dyDescent="0.2">
      <c r="A83" s="76" t="s">
        <v>114</v>
      </c>
      <c r="B83" s="63" t="s">
        <v>27</v>
      </c>
      <c r="C83" s="57" t="s">
        <v>115</v>
      </c>
      <c r="D83" s="58"/>
      <c r="E83" s="59"/>
      <c r="F83" s="60"/>
      <c r="G83" s="93"/>
      <c r="H83" s="61"/>
    </row>
    <row r="84" spans="1:8" s="62" customFormat="1" ht="33" customHeight="1" x14ac:dyDescent="0.2">
      <c r="A84" s="76" t="s">
        <v>172</v>
      </c>
      <c r="B84" s="65" t="s">
        <v>88</v>
      </c>
      <c r="C84" s="57" t="s">
        <v>251</v>
      </c>
      <c r="D84" s="58"/>
      <c r="E84" s="59" t="s">
        <v>39</v>
      </c>
      <c r="F84" s="69">
        <v>50</v>
      </c>
      <c r="G84" s="37"/>
      <c r="H84" s="64">
        <f>ROUND(G84*F84,2)</f>
        <v>0</v>
      </c>
    </row>
    <row r="85" spans="1:8" s="62" customFormat="1" ht="30" customHeight="1" x14ac:dyDescent="0.2">
      <c r="A85" s="76" t="s">
        <v>147</v>
      </c>
      <c r="B85" s="56" t="s">
        <v>132</v>
      </c>
      <c r="C85" s="57" t="s">
        <v>148</v>
      </c>
      <c r="D85" s="58" t="s">
        <v>109</v>
      </c>
      <c r="E85" s="59" t="s">
        <v>39</v>
      </c>
      <c r="F85" s="69">
        <v>20</v>
      </c>
      <c r="G85" s="37"/>
      <c r="H85" s="64">
        <f>ROUND(G85*F85,2)</f>
        <v>0</v>
      </c>
    </row>
    <row r="86" spans="1:8" s="62" customFormat="1" ht="33" customHeight="1" x14ac:dyDescent="0.2">
      <c r="A86" s="76" t="s">
        <v>66</v>
      </c>
      <c r="B86" s="63" t="s">
        <v>27</v>
      </c>
      <c r="C86" s="98" t="s">
        <v>229</v>
      </c>
      <c r="D86" s="58"/>
      <c r="E86" s="59" t="s">
        <v>31</v>
      </c>
      <c r="F86" s="60">
        <v>1</v>
      </c>
      <c r="G86" s="37"/>
      <c r="H86" s="64">
        <f t="shared" ref="H86:H90" si="11">ROUND(G86*F86,2)</f>
        <v>0</v>
      </c>
    </row>
    <row r="87" spans="1:8" s="62" customFormat="1" ht="33" customHeight="1" x14ac:dyDescent="0.2">
      <c r="A87" s="76" t="s">
        <v>67</v>
      </c>
      <c r="B87" s="63" t="s">
        <v>32</v>
      </c>
      <c r="C87" s="98" t="s">
        <v>230</v>
      </c>
      <c r="D87" s="58"/>
      <c r="E87" s="59" t="s">
        <v>31</v>
      </c>
      <c r="F87" s="60">
        <v>1</v>
      </c>
      <c r="G87" s="37"/>
      <c r="H87" s="64">
        <f t="shared" si="11"/>
        <v>0</v>
      </c>
    </row>
    <row r="88" spans="1:8" s="62" customFormat="1" ht="33" customHeight="1" x14ac:dyDescent="0.2">
      <c r="A88" s="76" t="s">
        <v>176</v>
      </c>
      <c r="B88" s="63" t="s">
        <v>40</v>
      </c>
      <c r="C88" s="98" t="s">
        <v>240</v>
      </c>
      <c r="D88" s="58" t="s">
        <v>241</v>
      </c>
      <c r="E88" s="59" t="s">
        <v>31</v>
      </c>
      <c r="F88" s="60">
        <v>1</v>
      </c>
      <c r="G88" s="37"/>
      <c r="H88" s="64">
        <f t="shared" si="11"/>
        <v>0</v>
      </c>
    </row>
    <row r="89" spans="1:8" s="62" customFormat="1" ht="30" customHeight="1" x14ac:dyDescent="0.2">
      <c r="A89" s="76" t="s">
        <v>218</v>
      </c>
      <c r="B89" s="63" t="s">
        <v>51</v>
      </c>
      <c r="C89" s="98" t="s">
        <v>219</v>
      </c>
      <c r="D89" s="58"/>
      <c r="E89" s="59" t="s">
        <v>31</v>
      </c>
      <c r="F89" s="60">
        <v>1</v>
      </c>
      <c r="G89" s="37"/>
      <c r="H89" s="64">
        <f t="shared" si="11"/>
        <v>0</v>
      </c>
    </row>
    <row r="90" spans="1:8" s="62" customFormat="1" ht="30" customHeight="1" x14ac:dyDescent="0.2">
      <c r="A90" s="76" t="s">
        <v>220</v>
      </c>
      <c r="B90" s="63" t="s">
        <v>55</v>
      </c>
      <c r="C90" s="98" t="s">
        <v>221</v>
      </c>
      <c r="D90" s="58"/>
      <c r="E90" s="59" t="s">
        <v>31</v>
      </c>
      <c r="F90" s="60">
        <v>1</v>
      </c>
      <c r="G90" s="37"/>
      <c r="H90" s="64">
        <f t="shared" si="11"/>
        <v>0</v>
      </c>
    </row>
    <row r="91" spans="1:8" s="68" customFormat="1" ht="30" customHeight="1" x14ac:dyDescent="0.2">
      <c r="A91" s="76" t="s">
        <v>242</v>
      </c>
      <c r="B91" s="56" t="s">
        <v>134</v>
      </c>
      <c r="C91" s="67" t="s">
        <v>243</v>
      </c>
      <c r="D91" s="58" t="s">
        <v>109</v>
      </c>
      <c r="E91" s="59"/>
      <c r="F91" s="60"/>
      <c r="G91" s="93"/>
      <c r="H91" s="61"/>
    </row>
    <row r="92" spans="1:8" s="68" customFormat="1" ht="30" customHeight="1" x14ac:dyDescent="0.2">
      <c r="A92" s="76" t="s">
        <v>244</v>
      </c>
      <c r="B92" s="63" t="s">
        <v>27</v>
      </c>
      <c r="C92" s="67" t="s">
        <v>245</v>
      </c>
      <c r="D92" s="58"/>
      <c r="E92" s="59" t="s">
        <v>31</v>
      </c>
      <c r="F92" s="60">
        <v>7</v>
      </c>
      <c r="G92" s="37"/>
      <c r="H92" s="64">
        <f>ROUND(G92*F92,2)</f>
        <v>0</v>
      </c>
    </row>
    <row r="93" spans="1:8" s="68" customFormat="1" ht="30" customHeight="1" x14ac:dyDescent="0.2">
      <c r="A93" s="76" t="s">
        <v>117</v>
      </c>
      <c r="B93" s="56" t="s">
        <v>135</v>
      </c>
      <c r="C93" s="67" t="s">
        <v>119</v>
      </c>
      <c r="D93" s="58" t="s">
        <v>109</v>
      </c>
      <c r="E93" s="59"/>
      <c r="F93" s="60"/>
      <c r="G93" s="93"/>
      <c r="H93" s="61"/>
    </row>
    <row r="94" spans="1:8" s="68" customFormat="1" ht="30" customHeight="1" x14ac:dyDescent="0.2">
      <c r="A94" s="76" t="s">
        <v>120</v>
      </c>
      <c r="B94" s="63" t="s">
        <v>27</v>
      </c>
      <c r="C94" s="67" t="s">
        <v>317</v>
      </c>
      <c r="D94" s="58"/>
      <c r="E94" s="59"/>
      <c r="F94" s="60"/>
      <c r="G94" s="93"/>
      <c r="H94" s="61"/>
    </row>
    <row r="95" spans="1:8" s="62" customFormat="1" ht="30" customHeight="1" x14ac:dyDescent="0.2">
      <c r="A95" s="76" t="s">
        <v>142</v>
      </c>
      <c r="B95" s="65" t="s">
        <v>88</v>
      </c>
      <c r="C95" s="57" t="s">
        <v>318</v>
      </c>
      <c r="D95" s="58"/>
      <c r="E95" s="59" t="s">
        <v>31</v>
      </c>
      <c r="F95" s="60">
        <v>3</v>
      </c>
      <c r="G95" s="37"/>
      <c r="H95" s="64">
        <f t="shared" ref="H95" si="12">ROUND(G95*F95,2)</f>
        <v>0</v>
      </c>
    </row>
    <row r="96" spans="1:8" s="68" customFormat="1" ht="33" customHeight="1" x14ac:dyDescent="0.2">
      <c r="A96" s="76" t="s">
        <v>246</v>
      </c>
      <c r="B96" s="56" t="s">
        <v>136</v>
      </c>
      <c r="C96" s="67" t="s">
        <v>247</v>
      </c>
      <c r="D96" s="58" t="s">
        <v>109</v>
      </c>
      <c r="E96" s="59"/>
      <c r="F96" s="60"/>
      <c r="G96" s="93"/>
      <c r="H96" s="61"/>
    </row>
    <row r="97" spans="1:8" s="68" customFormat="1" ht="30" customHeight="1" x14ac:dyDescent="0.2">
      <c r="A97" s="76" t="s">
        <v>248</v>
      </c>
      <c r="B97" s="63" t="s">
        <v>27</v>
      </c>
      <c r="C97" s="67" t="s">
        <v>149</v>
      </c>
      <c r="D97" s="58"/>
      <c r="E97" s="59" t="s">
        <v>31</v>
      </c>
      <c r="F97" s="60">
        <v>1</v>
      </c>
      <c r="G97" s="37"/>
      <c r="H97" s="64">
        <f t="shared" ref="H97:H100" si="13">ROUND(G97*F97,2)</f>
        <v>0</v>
      </c>
    </row>
    <row r="98" spans="1:8" s="62" customFormat="1" ht="30" customHeight="1" x14ac:dyDescent="0.2">
      <c r="A98" s="76" t="s">
        <v>122</v>
      </c>
      <c r="B98" s="56" t="s">
        <v>137</v>
      </c>
      <c r="C98" s="57" t="s">
        <v>124</v>
      </c>
      <c r="D98" s="58" t="s">
        <v>109</v>
      </c>
      <c r="E98" s="59" t="s">
        <v>31</v>
      </c>
      <c r="F98" s="60">
        <v>6</v>
      </c>
      <c r="G98" s="37"/>
      <c r="H98" s="64">
        <f t="shared" si="13"/>
        <v>0</v>
      </c>
    </row>
    <row r="99" spans="1:8" s="62" customFormat="1" ht="30" customHeight="1" x14ac:dyDescent="0.2">
      <c r="A99" s="76" t="s">
        <v>125</v>
      </c>
      <c r="B99" s="56" t="s">
        <v>173</v>
      </c>
      <c r="C99" s="57" t="s">
        <v>127</v>
      </c>
      <c r="D99" s="58" t="s">
        <v>128</v>
      </c>
      <c r="E99" s="59" t="s">
        <v>39</v>
      </c>
      <c r="F99" s="69">
        <v>20</v>
      </c>
      <c r="G99" s="37"/>
      <c r="H99" s="64">
        <f t="shared" si="13"/>
        <v>0</v>
      </c>
    </row>
    <row r="100" spans="1:8" s="62" customFormat="1" ht="33" customHeight="1" x14ac:dyDescent="0.2">
      <c r="A100" s="66"/>
      <c r="B100" s="56" t="s">
        <v>175</v>
      </c>
      <c r="C100" s="126" t="s">
        <v>307</v>
      </c>
      <c r="D100" s="127" t="s">
        <v>109</v>
      </c>
      <c r="E100" s="59" t="s">
        <v>31</v>
      </c>
      <c r="F100" s="60">
        <v>3</v>
      </c>
      <c r="G100" s="37"/>
      <c r="H100" s="83">
        <f t="shared" si="13"/>
        <v>0</v>
      </c>
    </row>
    <row r="101" spans="1:8" ht="36" customHeight="1" x14ac:dyDescent="0.2">
      <c r="A101" s="2"/>
      <c r="B101" s="99"/>
      <c r="C101" s="94" t="s">
        <v>20</v>
      </c>
      <c r="D101" s="90"/>
      <c r="E101" s="97"/>
      <c r="F101" s="91"/>
      <c r="G101" s="36"/>
      <c r="H101" s="92"/>
    </row>
    <row r="102" spans="1:8" s="62" customFormat="1" ht="33" customHeight="1" x14ac:dyDescent="0.2">
      <c r="A102" s="76" t="s">
        <v>47</v>
      </c>
      <c r="B102" s="56" t="s">
        <v>177</v>
      </c>
      <c r="C102" s="98" t="s">
        <v>222</v>
      </c>
      <c r="D102" s="100" t="s">
        <v>223</v>
      </c>
      <c r="E102" s="59" t="s">
        <v>31</v>
      </c>
      <c r="F102" s="60">
        <v>4</v>
      </c>
      <c r="G102" s="37"/>
      <c r="H102" s="64">
        <f>ROUND(G102*F102,2)</f>
        <v>0</v>
      </c>
    </row>
    <row r="103" spans="1:8" s="62" customFormat="1" ht="30" customHeight="1" x14ac:dyDescent="0.2">
      <c r="A103" s="76" t="s">
        <v>61</v>
      </c>
      <c r="B103" s="56" t="s">
        <v>178</v>
      </c>
      <c r="C103" s="57" t="s">
        <v>68</v>
      </c>
      <c r="D103" s="58" t="s">
        <v>109</v>
      </c>
      <c r="E103" s="59"/>
      <c r="F103" s="60"/>
      <c r="G103" s="64"/>
      <c r="H103" s="61"/>
    </row>
    <row r="104" spans="1:8" s="62" customFormat="1" ht="30" customHeight="1" x14ac:dyDescent="0.2">
      <c r="A104" s="76" t="s">
        <v>69</v>
      </c>
      <c r="B104" s="128" t="s">
        <v>27</v>
      </c>
      <c r="C104" s="129" t="s">
        <v>131</v>
      </c>
      <c r="D104" s="130"/>
      <c r="E104" s="131" t="s">
        <v>62</v>
      </c>
      <c r="F104" s="136">
        <v>0.5</v>
      </c>
      <c r="G104" s="133"/>
      <c r="H104" s="134">
        <f>ROUND(G104*F104,2)</f>
        <v>0</v>
      </c>
    </row>
    <row r="105" spans="1:8" s="62" customFormat="1" ht="30" customHeight="1" x14ac:dyDescent="0.2">
      <c r="A105" s="76" t="s">
        <v>48</v>
      </c>
      <c r="B105" s="56" t="s">
        <v>179</v>
      </c>
      <c r="C105" s="98" t="s">
        <v>224</v>
      </c>
      <c r="D105" s="100" t="s">
        <v>223</v>
      </c>
      <c r="E105" s="59"/>
      <c r="F105" s="60"/>
      <c r="G105" s="93"/>
      <c r="H105" s="61"/>
    </row>
    <row r="106" spans="1:8" s="62" customFormat="1" ht="30" customHeight="1" x14ac:dyDescent="0.2">
      <c r="A106" s="76" t="s">
        <v>185</v>
      </c>
      <c r="B106" s="63" t="s">
        <v>27</v>
      </c>
      <c r="C106" s="57" t="s">
        <v>186</v>
      </c>
      <c r="D106" s="58"/>
      <c r="E106" s="59" t="s">
        <v>31</v>
      </c>
      <c r="F106" s="60">
        <v>2</v>
      </c>
      <c r="G106" s="37"/>
      <c r="H106" s="64">
        <f>ROUND(G106*F106,2)</f>
        <v>0</v>
      </c>
    </row>
    <row r="107" spans="1:8" s="62" customFormat="1" ht="30" customHeight="1" x14ac:dyDescent="0.2">
      <c r="A107" s="76" t="s">
        <v>49</v>
      </c>
      <c r="B107" s="63" t="s">
        <v>32</v>
      </c>
      <c r="C107" s="57" t="s">
        <v>133</v>
      </c>
      <c r="D107" s="58"/>
      <c r="E107" s="59" t="s">
        <v>31</v>
      </c>
      <c r="F107" s="60">
        <v>3</v>
      </c>
      <c r="G107" s="37"/>
      <c r="H107" s="64">
        <f>ROUND(G107*F107,2)</f>
        <v>0</v>
      </c>
    </row>
    <row r="108" spans="1:8" s="62" customFormat="1" ht="30" customHeight="1" x14ac:dyDescent="0.2">
      <c r="A108" s="76" t="s">
        <v>187</v>
      </c>
      <c r="B108" s="63" t="s">
        <v>40</v>
      </c>
      <c r="C108" s="57" t="s">
        <v>188</v>
      </c>
      <c r="D108" s="58"/>
      <c r="E108" s="59" t="s">
        <v>31</v>
      </c>
      <c r="F108" s="60">
        <v>1</v>
      </c>
      <c r="G108" s="37"/>
      <c r="H108" s="64">
        <f>ROUND(G108*F108,2)</f>
        <v>0</v>
      </c>
    </row>
    <row r="109" spans="1:8" s="62" customFormat="1" ht="30" customHeight="1" x14ac:dyDescent="0.2">
      <c r="A109" s="76" t="s">
        <v>50</v>
      </c>
      <c r="B109" s="63" t="s">
        <v>51</v>
      </c>
      <c r="C109" s="57" t="s">
        <v>150</v>
      </c>
      <c r="D109" s="58"/>
      <c r="E109" s="59" t="s">
        <v>31</v>
      </c>
      <c r="F109" s="60">
        <v>1</v>
      </c>
      <c r="G109" s="37"/>
      <c r="H109" s="64">
        <f>ROUND(G109*F109,2)</f>
        <v>0</v>
      </c>
    </row>
    <row r="110" spans="1:8" s="62" customFormat="1" ht="30" customHeight="1" x14ac:dyDescent="0.2">
      <c r="A110" s="76" t="s">
        <v>63</v>
      </c>
      <c r="B110" s="56" t="s">
        <v>180</v>
      </c>
      <c r="C110" s="57" t="s">
        <v>70</v>
      </c>
      <c r="D110" s="100" t="s">
        <v>223</v>
      </c>
      <c r="E110" s="59" t="s">
        <v>31</v>
      </c>
      <c r="F110" s="60">
        <v>1</v>
      </c>
      <c r="G110" s="37"/>
      <c r="H110" s="64">
        <f t="shared" ref="H110:H111" si="14">ROUND(G110*F110,2)</f>
        <v>0</v>
      </c>
    </row>
    <row r="111" spans="1:8" s="62" customFormat="1" ht="30" customHeight="1" x14ac:dyDescent="0.2">
      <c r="A111" s="76" t="s">
        <v>249</v>
      </c>
      <c r="B111" s="56" t="s">
        <v>181</v>
      </c>
      <c r="C111" s="98" t="s">
        <v>250</v>
      </c>
      <c r="D111" s="100" t="s">
        <v>223</v>
      </c>
      <c r="E111" s="59" t="s">
        <v>31</v>
      </c>
      <c r="F111" s="60">
        <v>2</v>
      </c>
      <c r="G111" s="37"/>
      <c r="H111" s="64">
        <f t="shared" si="14"/>
        <v>0</v>
      </c>
    </row>
    <row r="112" spans="1:8" ht="33" customHeight="1" x14ac:dyDescent="0.2">
      <c r="A112" s="2"/>
      <c r="B112" s="88"/>
      <c r="C112" s="94" t="s">
        <v>21</v>
      </c>
      <c r="D112" s="90"/>
      <c r="E112" s="95"/>
      <c r="F112" s="90"/>
      <c r="G112" s="36"/>
      <c r="H112" s="92"/>
    </row>
    <row r="113" spans="1:8" s="62" customFormat="1" ht="30" customHeight="1" x14ac:dyDescent="0.2">
      <c r="A113" s="78" t="s">
        <v>52</v>
      </c>
      <c r="B113" s="56" t="s">
        <v>182</v>
      </c>
      <c r="C113" s="57" t="s">
        <v>53</v>
      </c>
      <c r="D113" s="58" t="s">
        <v>138</v>
      </c>
      <c r="E113" s="59"/>
      <c r="F113" s="70"/>
      <c r="G113" s="93"/>
      <c r="H113" s="64"/>
    </row>
    <row r="114" spans="1:8" s="62" customFormat="1" ht="30" customHeight="1" x14ac:dyDescent="0.2">
      <c r="A114" s="78" t="s">
        <v>139</v>
      </c>
      <c r="B114" s="63" t="s">
        <v>27</v>
      </c>
      <c r="C114" s="57" t="s">
        <v>140</v>
      </c>
      <c r="D114" s="58"/>
      <c r="E114" s="59" t="s">
        <v>26</v>
      </c>
      <c r="F114" s="72">
        <v>25</v>
      </c>
      <c r="G114" s="37"/>
      <c r="H114" s="64">
        <f>ROUND(G114*F114,2)</f>
        <v>0</v>
      </c>
    </row>
    <row r="115" spans="1:8" s="62" customFormat="1" ht="30" customHeight="1" x14ac:dyDescent="0.2">
      <c r="A115" s="78" t="s">
        <v>54</v>
      </c>
      <c r="B115" s="63" t="s">
        <v>32</v>
      </c>
      <c r="C115" s="57" t="s">
        <v>141</v>
      </c>
      <c r="D115" s="58"/>
      <c r="E115" s="59" t="s">
        <v>26</v>
      </c>
      <c r="F115" s="72">
        <v>50</v>
      </c>
      <c r="G115" s="37"/>
      <c r="H115" s="64">
        <f>ROUND(G115*F115,2)</f>
        <v>0</v>
      </c>
    </row>
    <row r="116" spans="1:8" s="62" customFormat="1" ht="30" customHeight="1" x14ac:dyDescent="0.2">
      <c r="A116" s="138" t="s">
        <v>310</v>
      </c>
      <c r="B116" s="56" t="s">
        <v>183</v>
      </c>
      <c r="C116" s="57" t="s">
        <v>311</v>
      </c>
      <c r="D116" s="58" t="s">
        <v>312</v>
      </c>
      <c r="E116" s="59" t="s">
        <v>26</v>
      </c>
      <c r="F116" s="72">
        <v>50</v>
      </c>
      <c r="G116" s="139"/>
      <c r="H116" s="64">
        <f>ROUND(G116*F116,2)</f>
        <v>0</v>
      </c>
    </row>
    <row r="117" spans="1:8" ht="33" customHeight="1" x14ac:dyDescent="0.2">
      <c r="A117" s="2"/>
      <c r="B117" s="88"/>
      <c r="C117" s="105" t="s">
        <v>313</v>
      </c>
      <c r="D117" s="90"/>
      <c r="E117" s="95"/>
      <c r="F117" s="90"/>
      <c r="G117" s="36"/>
      <c r="H117" s="92"/>
    </row>
    <row r="118" spans="1:8" s="62" customFormat="1" ht="30" customHeight="1" x14ac:dyDescent="0.2">
      <c r="A118" s="138"/>
      <c r="B118" s="56" t="s">
        <v>184</v>
      </c>
      <c r="C118" s="57" t="s">
        <v>314</v>
      </c>
      <c r="D118" s="58" t="s">
        <v>308</v>
      </c>
      <c r="E118" s="59" t="s">
        <v>26</v>
      </c>
      <c r="F118" s="72">
        <v>5</v>
      </c>
      <c r="G118" s="139"/>
      <c r="H118" s="64">
        <f>ROUND(G118*F118,2)</f>
        <v>0</v>
      </c>
    </row>
    <row r="119" spans="1:8" ht="33" customHeight="1" thickBot="1" x14ac:dyDescent="0.25">
      <c r="A119" s="80"/>
      <c r="B119" s="101" t="str">
        <f>B6</f>
        <v>A</v>
      </c>
      <c r="C119" s="150" t="str">
        <f>C6</f>
        <v>HENDERSON HIGHWAY - LEIGHTON AVENUE TO McLEOD AVENUE</v>
      </c>
      <c r="D119" s="151"/>
      <c r="E119" s="151"/>
      <c r="F119" s="152"/>
      <c r="G119" s="38" t="s">
        <v>14</v>
      </c>
      <c r="H119" s="102">
        <f>SUM(H6:H118)</f>
        <v>0</v>
      </c>
    </row>
    <row r="120" spans="1:8" s="9" customFormat="1" ht="33" customHeight="1" thickTop="1" x14ac:dyDescent="0.2">
      <c r="A120" s="8"/>
      <c r="B120" s="103" t="s">
        <v>12</v>
      </c>
      <c r="C120" s="147" t="s">
        <v>189</v>
      </c>
      <c r="D120" s="148"/>
      <c r="E120" s="148"/>
      <c r="F120" s="149"/>
      <c r="G120" s="35"/>
      <c r="H120" s="104"/>
    </row>
    <row r="121" spans="1:8" ht="33" customHeight="1" x14ac:dyDescent="0.2">
      <c r="A121" s="2"/>
      <c r="B121" s="88"/>
      <c r="C121" s="105" t="s">
        <v>256</v>
      </c>
      <c r="D121" s="90"/>
      <c r="E121" s="95"/>
      <c r="F121" s="90"/>
      <c r="G121" s="36"/>
      <c r="H121" s="92"/>
    </row>
    <row r="122" spans="1:8" s="62" customFormat="1" ht="30" customHeight="1" x14ac:dyDescent="0.2">
      <c r="A122" s="76" t="s">
        <v>190</v>
      </c>
      <c r="B122" s="56" t="s">
        <v>319</v>
      </c>
      <c r="C122" s="57" t="s">
        <v>191</v>
      </c>
      <c r="D122" s="58" t="s">
        <v>109</v>
      </c>
      <c r="E122" s="59"/>
      <c r="F122" s="60"/>
      <c r="G122" s="93"/>
      <c r="H122" s="61"/>
    </row>
    <row r="123" spans="1:8" s="62" customFormat="1" ht="30" customHeight="1" x14ac:dyDescent="0.2">
      <c r="A123" s="76" t="s">
        <v>252</v>
      </c>
      <c r="B123" s="63" t="s">
        <v>27</v>
      </c>
      <c r="C123" s="57" t="s">
        <v>174</v>
      </c>
      <c r="D123" s="58"/>
      <c r="E123" s="59"/>
      <c r="F123" s="60"/>
      <c r="G123" s="93"/>
      <c r="H123" s="61"/>
    </row>
    <row r="124" spans="1:8" s="62" customFormat="1" ht="30" customHeight="1" x14ac:dyDescent="0.2">
      <c r="A124" s="76" t="s">
        <v>253</v>
      </c>
      <c r="B124" s="65" t="s">
        <v>88</v>
      </c>
      <c r="C124" s="57" t="s">
        <v>192</v>
      </c>
      <c r="D124" s="58"/>
      <c r="E124" s="59" t="s">
        <v>31</v>
      </c>
      <c r="F124" s="60">
        <v>2</v>
      </c>
      <c r="G124" s="37"/>
      <c r="H124" s="64">
        <f>ROUND(G124*F124,2)</f>
        <v>0</v>
      </c>
    </row>
    <row r="125" spans="1:8" s="62" customFormat="1" ht="30" customHeight="1" x14ac:dyDescent="0.2">
      <c r="A125" s="76" t="s">
        <v>193</v>
      </c>
      <c r="B125" s="56" t="s">
        <v>195</v>
      </c>
      <c r="C125" s="98" t="s">
        <v>194</v>
      </c>
      <c r="D125" s="100" t="s">
        <v>254</v>
      </c>
      <c r="E125" s="59"/>
      <c r="F125" s="60"/>
      <c r="G125" s="93"/>
      <c r="H125" s="61"/>
    </row>
    <row r="126" spans="1:8" s="62" customFormat="1" ht="30" customHeight="1" x14ac:dyDescent="0.2">
      <c r="A126" s="76" t="s">
        <v>255</v>
      </c>
      <c r="B126" s="63" t="s">
        <v>27</v>
      </c>
      <c r="C126" s="57" t="s">
        <v>257</v>
      </c>
      <c r="D126" s="58"/>
      <c r="E126" s="59" t="s">
        <v>39</v>
      </c>
      <c r="F126" s="106">
        <v>98</v>
      </c>
      <c r="G126" s="37"/>
      <c r="H126" s="64">
        <f t="shared" ref="H126" si="15">ROUND(G126*F126,2)</f>
        <v>0</v>
      </c>
    </row>
    <row r="127" spans="1:8" s="9" customFormat="1" ht="33" customHeight="1" thickBot="1" x14ac:dyDescent="0.25">
      <c r="A127" s="81"/>
      <c r="B127" s="101" t="str">
        <f>B120</f>
        <v>B</v>
      </c>
      <c r="C127" s="150" t="str">
        <f>C120</f>
        <v>WATER AND WASTE WORK</v>
      </c>
      <c r="D127" s="151"/>
      <c r="E127" s="151"/>
      <c r="F127" s="152"/>
      <c r="G127" s="107" t="s">
        <v>14</v>
      </c>
      <c r="H127" s="108">
        <f>SUM(H120:H126)</f>
        <v>0</v>
      </c>
    </row>
    <row r="128" spans="1:8" s="53" customFormat="1" ht="33" customHeight="1" thickTop="1" x14ac:dyDescent="0.2">
      <c r="A128" s="52"/>
      <c r="B128" s="109" t="s">
        <v>13</v>
      </c>
      <c r="C128" s="154" t="s">
        <v>233</v>
      </c>
      <c r="D128" s="155"/>
      <c r="E128" s="155"/>
      <c r="F128" s="156"/>
      <c r="G128" s="110"/>
      <c r="H128" s="111"/>
    </row>
    <row r="129" spans="1:8" s="51" customFormat="1" ht="30" customHeight="1" x14ac:dyDescent="0.2">
      <c r="A129" s="54" t="s">
        <v>235</v>
      </c>
      <c r="B129" s="46" t="s">
        <v>196</v>
      </c>
      <c r="C129" s="47" t="s">
        <v>236</v>
      </c>
      <c r="D129" s="137" t="s">
        <v>309</v>
      </c>
      <c r="E129" s="48" t="s">
        <v>234</v>
      </c>
      <c r="F129" s="50">
        <v>1</v>
      </c>
      <c r="G129" s="112"/>
      <c r="H129" s="49">
        <f t="shared" ref="H129" si="16">ROUND(G129*F129,2)</f>
        <v>0</v>
      </c>
    </row>
    <row r="130" spans="1:8" s="53" customFormat="1" ht="33" customHeight="1" thickBot="1" x14ac:dyDescent="0.25">
      <c r="A130" s="55"/>
      <c r="B130" s="113" t="str">
        <f>B128</f>
        <v>C</v>
      </c>
      <c r="C130" s="157" t="str">
        <f>C128</f>
        <v>MOBILIZATION /DEMOLIBIZATION</v>
      </c>
      <c r="D130" s="158"/>
      <c r="E130" s="158"/>
      <c r="F130" s="159"/>
      <c r="G130" s="114" t="s">
        <v>14</v>
      </c>
      <c r="H130" s="115">
        <f>H129</f>
        <v>0</v>
      </c>
    </row>
    <row r="131" spans="1:8" ht="33" customHeight="1" thickTop="1" x14ac:dyDescent="0.25">
      <c r="A131" s="11"/>
      <c r="B131" s="116"/>
      <c r="C131" s="117" t="s">
        <v>15</v>
      </c>
      <c r="D131" s="118"/>
      <c r="E131" s="119"/>
      <c r="F131" s="119"/>
      <c r="G131" s="120"/>
      <c r="H131" s="121"/>
    </row>
    <row r="132" spans="1:8" ht="33" customHeight="1" thickBot="1" x14ac:dyDescent="0.25">
      <c r="A132" s="80"/>
      <c r="B132" s="101" t="str">
        <f>B6</f>
        <v>A</v>
      </c>
      <c r="C132" s="153" t="str">
        <f>C6</f>
        <v>HENDERSON HIGHWAY - LEIGHTON AVENUE TO McLEOD AVENUE</v>
      </c>
      <c r="D132" s="151"/>
      <c r="E132" s="151"/>
      <c r="F132" s="152"/>
      <c r="G132" s="38" t="s">
        <v>14</v>
      </c>
      <c r="H132" s="102">
        <f>H119</f>
        <v>0</v>
      </c>
    </row>
    <row r="133" spans="1:8" ht="33" customHeight="1" thickTop="1" thickBot="1" x14ac:dyDescent="0.25">
      <c r="A133" s="82"/>
      <c r="B133" s="101" t="str">
        <f>B120</f>
        <v>B</v>
      </c>
      <c r="C133" s="160" t="str">
        <f>C120</f>
        <v>WATER AND WASTE WORK</v>
      </c>
      <c r="D133" s="161"/>
      <c r="E133" s="161"/>
      <c r="F133" s="162"/>
      <c r="G133" s="122" t="s">
        <v>14</v>
      </c>
      <c r="H133" s="123">
        <f>H127</f>
        <v>0</v>
      </c>
    </row>
    <row r="134" spans="1:8" ht="33" customHeight="1" thickTop="1" thickBot="1" x14ac:dyDescent="0.25">
      <c r="A134" s="82"/>
      <c r="B134" s="124" t="str">
        <f>B128</f>
        <v>C</v>
      </c>
      <c r="C134" s="160" t="str">
        <f>C128</f>
        <v>MOBILIZATION /DEMOLIBIZATION</v>
      </c>
      <c r="D134" s="161"/>
      <c r="E134" s="161"/>
      <c r="F134" s="162"/>
      <c r="G134" s="122" t="s">
        <v>14</v>
      </c>
      <c r="H134" s="125">
        <f>H130</f>
        <v>0</v>
      </c>
    </row>
    <row r="135" spans="1:8" s="7" customFormat="1" ht="37.9" customHeight="1" thickTop="1" x14ac:dyDescent="0.2">
      <c r="A135" s="2"/>
      <c r="B135" s="145" t="s">
        <v>23</v>
      </c>
      <c r="C135" s="146"/>
      <c r="D135" s="146"/>
      <c r="E135" s="146"/>
      <c r="F135" s="146"/>
      <c r="G135" s="140">
        <f>SUM(H132:H134)</f>
        <v>0</v>
      </c>
      <c r="H135" s="141"/>
    </row>
    <row r="136" spans="1:8" ht="15.95" customHeight="1" x14ac:dyDescent="0.2">
      <c r="A136" s="12"/>
      <c r="B136" s="39"/>
      <c r="C136" s="40"/>
      <c r="D136" s="41"/>
      <c r="E136" s="40"/>
      <c r="F136" s="40"/>
      <c r="G136" s="42"/>
      <c r="H136" s="43"/>
    </row>
  </sheetData>
  <sheetProtection algorithmName="SHA-512" hashValue="MeqfZz0t1uo8jbN5uciAw++F4smz+d0xSnDRVxphFOfmliLJZ7n1usMdag8ppzTSbFu4fJbhl7xQwuXkeLTi2A==" saltValue="MWpiCV4Jpu9fWZW8P3drtw==" spinCount="100000" sheet="1" selectLockedCells="1"/>
  <mergeCells count="11">
    <mergeCell ref="G135:H135"/>
    <mergeCell ref="C6:F6"/>
    <mergeCell ref="B135:F135"/>
    <mergeCell ref="C120:F120"/>
    <mergeCell ref="C119:F119"/>
    <mergeCell ref="C132:F132"/>
    <mergeCell ref="C128:F128"/>
    <mergeCell ref="C130:F130"/>
    <mergeCell ref="C134:F134"/>
    <mergeCell ref="C133:F133"/>
    <mergeCell ref="C127:F127"/>
  </mergeCells>
  <phoneticPr fontId="0" type="noConversion"/>
  <conditionalFormatting sqref="D129 D110 D17:D26 D67:D68 D55:D56 D29:D53 D58:D65">
    <cfRule type="cellIs" dxfId="105" priority="298" stopIfTrue="1" operator="equal">
      <formula>"CW 2130-R11"</formula>
    </cfRule>
    <cfRule type="cellIs" dxfId="104" priority="299" stopIfTrue="1" operator="equal">
      <formula>"CW 3120-R2"</formula>
    </cfRule>
    <cfRule type="cellIs" dxfId="103" priority="300" stopIfTrue="1" operator="equal">
      <formula>"CW 3240-R7"</formula>
    </cfRule>
  </conditionalFormatting>
  <conditionalFormatting sqref="G129">
    <cfRule type="expression" dxfId="102" priority="294">
      <formula>G129&gt;G135*0.05</formula>
    </cfRule>
  </conditionalFormatting>
  <conditionalFormatting sqref="D76 D78:D85 D98">
    <cfRule type="cellIs" dxfId="101" priority="292" stopIfTrue="1" operator="equal">
      <formula>"CW 3120-R2"</formula>
    </cfRule>
    <cfRule type="cellIs" dxfId="100" priority="293" stopIfTrue="1" operator="equal">
      <formula>"CW 3240-R7"</formula>
    </cfRule>
  </conditionalFormatting>
  <conditionalFormatting sqref="D77">
    <cfRule type="cellIs" dxfId="99" priority="289" stopIfTrue="1" operator="equal">
      <formula>"CW 2130-R11"</formula>
    </cfRule>
    <cfRule type="cellIs" dxfId="98" priority="290" stopIfTrue="1" operator="equal">
      <formula>"CW 3120-R2"</formula>
    </cfRule>
    <cfRule type="cellIs" dxfId="97" priority="291" stopIfTrue="1" operator="equal">
      <formula>"CW 3240-R7"</formula>
    </cfRule>
  </conditionalFormatting>
  <conditionalFormatting sqref="D86:D90">
    <cfRule type="cellIs" dxfId="96" priority="275" stopIfTrue="1" operator="equal">
      <formula>"CW 2130-R11"</formula>
    </cfRule>
    <cfRule type="cellIs" dxfId="95" priority="276" stopIfTrue="1" operator="equal">
      <formula>"CW 3120-R2"</formula>
    </cfRule>
    <cfRule type="cellIs" dxfId="94" priority="277" stopIfTrue="1" operator="equal">
      <formula>"CW 3240-R7"</formula>
    </cfRule>
  </conditionalFormatting>
  <conditionalFormatting sqref="D91">
    <cfRule type="cellIs" dxfId="93" priority="270" stopIfTrue="1" operator="equal">
      <formula>"CW 3120-R2"</formula>
    </cfRule>
    <cfRule type="cellIs" dxfId="92" priority="271" stopIfTrue="1" operator="equal">
      <formula>"CW 3240-R7"</formula>
    </cfRule>
  </conditionalFormatting>
  <conditionalFormatting sqref="D92">
    <cfRule type="cellIs" dxfId="91" priority="266" stopIfTrue="1" operator="equal">
      <formula>"CW 3120-R2"</formula>
    </cfRule>
    <cfRule type="cellIs" dxfId="90" priority="267" stopIfTrue="1" operator="equal">
      <formula>"CW 3240-R7"</formula>
    </cfRule>
  </conditionalFormatting>
  <conditionalFormatting sqref="D94:D95">
    <cfRule type="cellIs" dxfId="89" priority="261" stopIfTrue="1" operator="equal">
      <formula>"CW 2130-R11"</formula>
    </cfRule>
    <cfRule type="cellIs" dxfId="88" priority="262" stopIfTrue="1" operator="equal">
      <formula>"CW 3120-R2"</formula>
    </cfRule>
    <cfRule type="cellIs" dxfId="87" priority="263" stopIfTrue="1" operator="equal">
      <formula>"CW 3240-R7"</formula>
    </cfRule>
  </conditionalFormatting>
  <conditionalFormatting sqref="D93">
    <cfRule type="cellIs" dxfId="86" priority="264" stopIfTrue="1" operator="equal">
      <formula>"CW 3120-R2"</formula>
    </cfRule>
    <cfRule type="cellIs" dxfId="85" priority="265" stopIfTrue="1" operator="equal">
      <formula>"CW 3240-R7"</formula>
    </cfRule>
  </conditionalFormatting>
  <conditionalFormatting sqref="D96:D97">
    <cfRule type="cellIs" dxfId="84" priority="259" stopIfTrue="1" operator="equal">
      <formula>"CW 3120-R2"</formula>
    </cfRule>
    <cfRule type="cellIs" dxfId="83" priority="260" stopIfTrue="1" operator="equal">
      <formula>"CW 3240-R7"</formula>
    </cfRule>
  </conditionalFormatting>
  <conditionalFormatting sqref="D99">
    <cfRule type="cellIs" dxfId="82" priority="257" stopIfTrue="1" operator="equal">
      <formula>"CW 2130-R11"</formula>
    </cfRule>
    <cfRule type="cellIs" dxfId="81" priority="258" stopIfTrue="1" operator="equal">
      <formula>"CW 3240-R7"</formula>
    </cfRule>
  </conditionalFormatting>
  <conditionalFormatting sqref="D104 D106:D109">
    <cfRule type="cellIs" dxfId="80" priority="250" stopIfTrue="1" operator="equal">
      <formula>"CW 2130-R11"</formula>
    </cfRule>
    <cfRule type="cellIs" dxfId="79" priority="251" stopIfTrue="1" operator="equal">
      <formula>"CW 3120-R2"</formula>
    </cfRule>
    <cfRule type="cellIs" dxfId="78" priority="252" stopIfTrue="1" operator="equal">
      <formula>"CW 3240-R7"</formula>
    </cfRule>
  </conditionalFormatting>
  <conditionalFormatting sqref="D103">
    <cfRule type="cellIs" dxfId="77" priority="253" stopIfTrue="1" operator="equal">
      <formula>"CW 3120-R2"</formula>
    </cfRule>
    <cfRule type="cellIs" dxfId="76" priority="254" stopIfTrue="1" operator="equal">
      <formula>"CW 3240-R7"</formula>
    </cfRule>
  </conditionalFormatting>
  <conditionalFormatting sqref="D102">
    <cfRule type="cellIs" dxfId="75" priority="247" stopIfTrue="1" operator="equal">
      <formula>"CW 2130-R11"</formula>
    </cfRule>
    <cfRule type="cellIs" dxfId="74" priority="248" stopIfTrue="1" operator="equal">
      <formula>"CW 3120-R2"</formula>
    </cfRule>
    <cfRule type="cellIs" dxfId="73" priority="249" stopIfTrue="1" operator="equal">
      <formula>"CW 3240-R7"</formula>
    </cfRule>
  </conditionalFormatting>
  <conditionalFormatting sqref="D105">
    <cfRule type="cellIs" dxfId="72" priority="244" stopIfTrue="1" operator="equal">
      <formula>"CW 2130-R11"</formula>
    </cfRule>
    <cfRule type="cellIs" dxfId="71" priority="245" stopIfTrue="1" operator="equal">
      <formula>"CW 3120-R2"</formula>
    </cfRule>
    <cfRule type="cellIs" dxfId="70" priority="246" stopIfTrue="1" operator="equal">
      <formula>"CW 3240-R7"</formula>
    </cfRule>
  </conditionalFormatting>
  <conditionalFormatting sqref="D111">
    <cfRule type="cellIs" dxfId="69" priority="229" stopIfTrue="1" operator="equal">
      <formula>"CW 2130-R11"</formula>
    </cfRule>
    <cfRule type="cellIs" dxfId="68" priority="230" stopIfTrue="1" operator="equal">
      <formula>"CW 3120-R2"</formula>
    </cfRule>
    <cfRule type="cellIs" dxfId="67" priority="231" stopIfTrue="1" operator="equal">
      <formula>"CW 3240-R7"</formula>
    </cfRule>
  </conditionalFormatting>
  <conditionalFormatting sqref="D124">
    <cfRule type="cellIs" dxfId="66" priority="209" stopIfTrue="1" operator="equal">
      <formula>"CW 3120-R2"</formula>
    </cfRule>
    <cfRule type="cellIs" dxfId="65" priority="210" stopIfTrue="1" operator="equal">
      <formula>"CW 3240-R7"</formula>
    </cfRule>
  </conditionalFormatting>
  <conditionalFormatting sqref="D122">
    <cfRule type="cellIs" dxfId="64" priority="211" stopIfTrue="1" operator="equal">
      <formula>"CW 3120-R2"</formula>
    </cfRule>
    <cfRule type="cellIs" dxfId="63" priority="212" stopIfTrue="1" operator="equal">
      <formula>"CW 3240-R7"</formula>
    </cfRule>
  </conditionalFormatting>
  <conditionalFormatting sqref="D126">
    <cfRule type="cellIs" dxfId="62" priority="195" stopIfTrue="1" operator="equal">
      <formula>"CW 3120-R2"</formula>
    </cfRule>
    <cfRule type="cellIs" dxfId="61" priority="196" stopIfTrue="1" operator="equal">
      <formula>"CW 3240-R7"</formula>
    </cfRule>
  </conditionalFormatting>
  <conditionalFormatting sqref="D123">
    <cfRule type="cellIs" dxfId="60" priority="207" stopIfTrue="1" operator="equal">
      <formula>"CW 3120-R2"</formula>
    </cfRule>
    <cfRule type="cellIs" dxfId="59" priority="208" stopIfTrue="1" operator="equal">
      <formula>"CW 3240-R7"</formula>
    </cfRule>
  </conditionalFormatting>
  <conditionalFormatting sqref="D8:D9">
    <cfRule type="cellIs" dxfId="58" priority="180" stopIfTrue="1" operator="equal">
      <formula>"CW 2130-R11"</formula>
    </cfRule>
    <cfRule type="cellIs" dxfId="57" priority="181" stopIfTrue="1" operator="equal">
      <formula>"CW 3120-R2"</formula>
    </cfRule>
    <cfRule type="cellIs" dxfId="56" priority="182" stopIfTrue="1" operator="equal">
      <formula>"CW 3240-R7"</formula>
    </cfRule>
  </conditionalFormatting>
  <conditionalFormatting sqref="D10">
    <cfRule type="cellIs" dxfId="55" priority="177" stopIfTrue="1" operator="equal">
      <formula>"CW 2130-R11"</formula>
    </cfRule>
    <cfRule type="cellIs" dxfId="54" priority="178" stopIfTrue="1" operator="equal">
      <formula>"CW 3120-R2"</formula>
    </cfRule>
    <cfRule type="cellIs" dxfId="53" priority="179" stopIfTrue="1" operator="equal">
      <formula>"CW 3240-R7"</formula>
    </cfRule>
  </conditionalFormatting>
  <conditionalFormatting sqref="D11">
    <cfRule type="cellIs" dxfId="52" priority="174" stopIfTrue="1" operator="equal">
      <formula>"CW 2130-R11"</formula>
    </cfRule>
    <cfRule type="cellIs" dxfId="51" priority="175" stopIfTrue="1" operator="equal">
      <formula>"CW 3120-R2"</formula>
    </cfRule>
    <cfRule type="cellIs" dxfId="50" priority="176" stopIfTrue="1" operator="equal">
      <formula>"CW 3240-R7"</formula>
    </cfRule>
  </conditionalFormatting>
  <conditionalFormatting sqref="D12">
    <cfRule type="cellIs" dxfId="49" priority="171" stopIfTrue="1" operator="equal">
      <formula>"CW 2130-R11"</formula>
    </cfRule>
    <cfRule type="cellIs" dxfId="48" priority="172" stopIfTrue="1" operator="equal">
      <formula>"CW 3120-R2"</formula>
    </cfRule>
    <cfRule type="cellIs" dxfId="47" priority="173" stopIfTrue="1" operator="equal">
      <formula>"CW 3240-R7"</formula>
    </cfRule>
  </conditionalFormatting>
  <conditionalFormatting sqref="D13">
    <cfRule type="cellIs" dxfId="46" priority="168" stopIfTrue="1" operator="equal">
      <formula>"CW 2130-R11"</formula>
    </cfRule>
    <cfRule type="cellIs" dxfId="45" priority="169" stopIfTrue="1" operator="equal">
      <formula>"CW 3120-R2"</formula>
    </cfRule>
    <cfRule type="cellIs" dxfId="44" priority="170" stopIfTrue="1" operator="equal">
      <formula>"CW 3240-R7"</formula>
    </cfRule>
  </conditionalFormatting>
  <conditionalFormatting sqref="D14">
    <cfRule type="cellIs" dxfId="43" priority="165" stopIfTrue="1" operator="equal">
      <formula>"CW 2130-R11"</formula>
    </cfRule>
    <cfRule type="cellIs" dxfId="42" priority="166" stopIfTrue="1" operator="equal">
      <formula>"CW 3120-R2"</formula>
    </cfRule>
    <cfRule type="cellIs" dxfId="41" priority="167" stopIfTrue="1" operator="equal">
      <formula>"CW 3240-R7"</formula>
    </cfRule>
  </conditionalFormatting>
  <conditionalFormatting sqref="D15">
    <cfRule type="cellIs" dxfId="40" priority="159" stopIfTrue="1" operator="equal">
      <formula>"CW 2130-R11"</formula>
    </cfRule>
    <cfRule type="cellIs" dxfId="39" priority="160" stopIfTrue="1" operator="equal">
      <formula>"CW 3120-R2"</formula>
    </cfRule>
    <cfRule type="cellIs" dxfId="38" priority="161" stopIfTrue="1" operator="equal">
      <formula>"CW 3240-R7"</formula>
    </cfRule>
  </conditionalFormatting>
  <conditionalFormatting sqref="D27">
    <cfRule type="cellIs" dxfId="37" priority="144" stopIfTrue="1" operator="equal">
      <formula>"CW 2130-R11"</formula>
    </cfRule>
    <cfRule type="cellIs" dxfId="36" priority="145" stopIfTrue="1" operator="equal">
      <formula>"CW 3120-R2"</formula>
    </cfRule>
    <cfRule type="cellIs" dxfId="35" priority="146" stopIfTrue="1" operator="equal">
      <formula>"CW 3240-R7"</formula>
    </cfRule>
  </conditionalFormatting>
  <conditionalFormatting sqref="D28">
    <cfRule type="cellIs" dxfId="34" priority="141" stopIfTrue="1" operator="equal">
      <formula>"CW 2130-R11"</formula>
    </cfRule>
    <cfRule type="cellIs" dxfId="33" priority="142" stopIfTrue="1" operator="equal">
      <formula>"CW 3120-R2"</formula>
    </cfRule>
    <cfRule type="cellIs" dxfId="32" priority="143" stopIfTrue="1" operator="equal">
      <formula>"CW 3240-R7"</formula>
    </cfRule>
  </conditionalFormatting>
  <conditionalFormatting sqref="D54">
    <cfRule type="cellIs" dxfId="31" priority="111" stopIfTrue="1" operator="equal">
      <formula>"CW 2130-R11"</formula>
    </cfRule>
    <cfRule type="cellIs" dxfId="30" priority="112" stopIfTrue="1" operator="equal">
      <formula>"CW 3120-R2"</formula>
    </cfRule>
    <cfRule type="cellIs" dxfId="29" priority="113" stopIfTrue="1" operator="equal">
      <formula>"CW 3240-R7"</formula>
    </cfRule>
  </conditionalFormatting>
  <conditionalFormatting sqref="D69">
    <cfRule type="cellIs" dxfId="28" priority="63" stopIfTrue="1" operator="equal">
      <formula>"CW 2130-R11"</formula>
    </cfRule>
    <cfRule type="cellIs" dxfId="27" priority="64" stopIfTrue="1" operator="equal">
      <formula>"CW 3120-R2"</formula>
    </cfRule>
    <cfRule type="cellIs" dxfId="26" priority="65" stopIfTrue="1" operator="equal">
      <formula>"CW 3240-R7"</formula>
    </cfRule>
  </conditionalFormatting>
  <conditionalFormatting sqref="D70">
    <cfRule type="cellIs" dxfId="25" priority="33" stopIfTrue="1" operator="equal">
      <formula>"CW 2130-R11"</formula>
    </cfRule>
    <cfRule type="cellIs" dxfId="24" priority="34" stopIfTrue="1" operator="equal">
      <formula>"CW 3120-R2"</formula>
    </cfRule>
    <cfRule type="cellIs" dxfId="23" priority="35" stopIfTrue="1" operator="equal">
      <formula>"CW 3240-R7"</formula>
    </cfRule>
  </conditionalFormatting>
  <conditionalFormatting sqref="D71">
    <cfRule type="cellIs" dxfId="22" priority="27" stopIfTrue="1" operator="equal">
      <formula>"CW 2130-R11"</formula>
    </cfRule>
    <cfRule type="cellIs" dxfId="21" priority="28" stopIfTrue="1" operator="equal">
      <formula>"CW 3120-R2"</formula>
    </cfRule>
    <cfRule type="cellIs" dxfId="20" priority="29" stopIfTrue="1" operator="equal">
      <formula>"CW 3240-R7"</formula>
    </cfRule>
  </conditionalFormatting>
  <conditionalFormatting sqref="D57">
    <cfRule type="cellIs" dxfId="19" priority="18" stopIfTrue="1" operator="equal">
      <formula>"CW 2130-R11"</formula>
    </cfRule>
    <cfRule type="cellIs" dxfId="18" priority="19" stopIfTrue="1" operator="equal">
      <formula>"CW 3120-R2"</formula>
    </cfRule>
    <cfRule type="cellIs" dxfId="17" priority="20" stopIfTrue="1" operator="equal">
      <formula>"CW 3240-R7"</formula>
    </cfRule>
  </conditionalFormatting>
  <conditionalFormatting sqref="D72">
    <cfRule type="cellIs" dxfId="16" priority="15" stopIfTrue="1" operator="equal">
      <formula>"CW 2130-R11"</formula>
    </cfRule>
    <cfRule type="cellIs" dxfId="15" priority="16" stopIfTrue="1" operator="equal">
      <formula>"CW 3120-R2"</formula>
    </cfRule>
    <cfRule type="cellIs" dxfId="14" priority="17" stopIfTrue="1" operator="equal">
      <formula>"CW 3240-R7"</formula>
    </cfRule>
  </conditionalFormatting>
  <conditionalFormatting sqref="D74">
    <cfRule type="cellIs" dxfId="13" priority="12" stopIfTrue="1" operator="equal">
      <formula>"CW 2130-R11"</formula>
    </cfRule>
    <cfRule type="cellIs" dxfId="12" priority="13" stopIfTrue="1" operator="equal">
      <formula>"CW 3120-R2"</formula>
    </cfRule>
    <cfRule type="cellIs" dxfId="11" priority="14" stopIfTrue="1" operator="equal">
      <formula>"CW 3240-R7"</formula>
    </cfRule>
  </conditionalFormatting>
  <conditionalFormatting sqref="D113:D115">
    <cfRule type="cellIs" dxfId="10" priority="9" stopIfTrue="1" operator="equal">
      <formula>"CW 2130-R11"</formula>
    </cfRule>
    <cfRule type="cellIs" dxfId="9" priority="10" stopIfTrue="1" operator="equal">
      <formula>"CW 3120-R2"</formula>
    </cfRule>
    <cfRule type="cellIs" dxfId="8" priority="11" stopIfTrue="1" operator="equal">
      <formula>"CW 3240-R7"</formula>
    </cfRule>
  </conditionalFormatting>
  <conditionalFormatting sqref="D100">
    <cfRule type="cellIs" dxfId="7" priority="7" stopIfTrue="1" operator="equal">
      <formula>"CW 3120-R2"</formula>
    </cfRule>
    <cfRule type="cellIs" dxfId="6" priority="8" stopIfTrue="1" operator="equal">
      <formula>"CW 3240-R7"</formula>
    </cfRule>
  </conditionalFormatting>
  <conditionalFormatting sqref="D11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18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29" xr:uid="{00000000-0002-0000-0100-000000000000}">
      <formula1>IF(AND(G129&gt;=0.01,G129&lt;=G135*0.05),ROUND(G129,2),0.01)</formula1>
    </dataValidation>
    <dataValidation type="custom" allowBlank="1" showInputMessage="1" showErrorMessage="1" error="If you can enter a Unit  Price in this cell, pLease contact the Contract Administrator immediately!" sqref="G76 G80 G82:G83 G78 G91 G93:G94 G96 G105 G122:G123 G125 G20 G17 G22 G10 G12 G38 G31 G36 G27 G29 G42 G40 G46 G61 G58:G59 G63 G67 G69 G113" xr:uid="{0641FDD6-ACD9-40A6-8FC3-01628155DF0B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1 G79 G77 G84:G90 G95 G97:G100 G102 G104 G106:G111 G92 G126 G124 G18:G19 G15 G8:G9 G11 G13 G28 G21 G30 G32:G35 G23:G26 G41 G43:G45 G48:G49 G60 G62 G68 G70:G72 G51:G57 G74 G39 G37 G114:G116 G118 G64:G65" xr:uid="{F38EC204-82FF-4AD0-B71A-AE59A423C637}">
      <formula1>IF(G8&gt;=0.01,ROUND(G8,2),0.01)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03 G50" xr:uid="{0182D7F1-2852-4A93-B795-22BAFABA2FF1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126" xr:uid="{ED531565-2C68-47D3-83E8-5B0AA83BC8E3}">
      <formula1>IF(F126&gt;=0,ROUND(F126,0),0)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122-2021 Addendum 1
&amp;R&amp;10Bid Submission
&amp;P of &amp;N</oddHeader>
    <oddFooter xml:space="preserve">&amp;R                    </oddFooter>
  </headerFooter>
  <rowBreaks count="7" manualBreakCount="7">
    <brk id="30" min="1" max="7" man="1"/>
    <brk id="56" min="1" max="7" man="1"/>
    <brk id="81" min="1" max="7" man="1"/>
    <brk id="104" min="1" max="7" man="1"/>
    <brk id="119" max="16383" man="1"/>
    <brk id="127" min="1" max="7" man="1"/>
    <brk id="13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122-2021_FORM B - PRICES</vt:lpstr>
      <vt:lpstr>'122-2021_FORM B - PRICES'!Print_Area</vt:lpstr>
      <vt:lpstr>'122-2021_FORM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Mar. 25, 2021
File Size 30.9 KB</dc:description>
  <cp:lastModifiedBy>Windows User</cp:lastModifiedBy>
  <cp:lastPrinted>2021-03-12T16:01:50Z</cp:lastPrinted>
  <dcterms:created xsi:type="dcterms:W3CDTF">1999-03-31T15:44:33Z</dcterms:created>
  <dcterms:modified xsi:type="dcterms:W3CDTF">2021-03-25T19:37:57Z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